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15" windowHeight="7395" activeTab="1"/>
  </bookViews>
  <sheets>
    <sheet name="CPrivatevsGvmtBar" sheetId="1" r:id="rId1"/>
    <sheet name="PrivatevsGvmtBa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<sst xmlns="http://schemas.openxmlformats.org/spreadsheetml/2006/main" count="70" uniqueCount="48">
  <si>
    <t>Republican Average</t>
  </si>
  <si>
    <t>Democratic Average</t>
  </si>
  <si>
    <t xml:space="preserve">Obama </t>
  </si>
  <si>
    <t>Obama</t>
  </si>
  <si>
    <t>Bush</t>
  </si>
  <si>
    <t>Clinton</t>
  </si>
  <si>
    <t>H.W. Bush</t>
  </si>
  <si>
    <t>Reagan</t>
  </si>
  <si>
    <t>Carter</t>
  </si>
  <si>
    <t>Average Real Annual Growth in Public Sector</t>
  </si>
  <si>
    <t>Avg Real Annual Growth in P Sector</t>
  </si>
  <si>
    <t>Private Spending Under Particular Administrations</t>
  </si>
  <si>
    <t>Government Spending Under Particular Administrations</t>
  </si>
  <si>
    <t>Government Spending</t>
  </si>
  <si>
    <t>Year-Year</t>
  </si>
  <si>
    <t>Index of Real G Growth</t>
  </si>
  <si>
    <t>Index of Real Private Growth</t>
  </si>
  <si>
    <t>A829RC1</t>
  </si>
  <si>
    <t>A825RC1</t>
  </si>
  <si>
    <t>A824RC1</t>
  </si>
  <si>
    <t>A823RC1</t>
  </si>
  <si>
    <t>A822RC1</t>
  </si>
  <si>
    <t>A019RC1</t>
  </si>
  <si>
    <t>A006RC1</t>
  </si>
  <si>
    <t>DPCERC1</t>
  </si>
  <si>
    <t>A191RC1</t>
  </si>
  <si>
    <t>GS Growth</t>
  </si>
  <si>
    <t>Private Growth</t>
  </si>
  <si>
    <t>2000 base</t>
  </si>
  <si>
    <t>1929 base</t>
  </si>
  <si>
    <t>Real G</t>
  </si>
  <si>
    <t>Real Private GDP</t>
  </si>
  <si>
    <t>CPI Deflator</t>
  </si>
  <si>
    <t>Percent Change in PrivaGDPte</t>
  </si>
  <si>
    <t>Private GDP</t>
  </si>
  <si>
    <t xml:space="preserve">  State and local</t>
  </si>
  <si>
    <t xml:space="preserve">    Nondefense</t>
  </si>
  <si>
    <t xml:space="preserve">    National defense</t>
  </si>
  <si>
    <t xml:space="preserve">  Federal</t>
  </si>
  <si>
    <t>Percent change in GS</t>
  </si>
  <si>
    <t>Government consumption expenditures and gross investment</t>
  </si>
  <si>
    <t>Net exports of goods and services</t>
  </si>
  <si>
    <t>Gross private domestic investment</t>
  </si>
  <si>
    <t>Personal consumption expenditures</t>
  </si>
  <si>
    <t xml:space="preserve">    GDP</t>
  </si>
  <si>
    <t>Line</t>
  </si>
  <si>
    <t>Source:http://www.econstats.com/nipa/NIPA1_1_1_5_.htm</t>
  </si>
  <si>
    <t>Government and Growth (for web)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</si>
</sst>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%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40" fillId="0" borderId="0" xfId="0" applyNumberFormat="1" applyFont="1" applyFill="1" applyAlignment="1">
      <alignment horizontal="right"/>
    </xf>
    <xf numFmtId="10" fontId="0" fillId="13" borderId="10" xfId="0" applyNumberFormat="1" applyFill="1" applyBorder="1" applyAlignment="1">
      <alignment/>
    </xf>
    <xf numFmtId="164" fontId="18" fillId="13" borderId="10" xfId="0" applyNumberFormat="1" applyFont="1" applyFill="1" applyBorder="1" applyAlignment="1">
      <alignment/>
    </xf>
    <xf numFmtId="166" fontId="18" fillId="13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6" fontId="18" fillId="0" borderId="0" xfId="0" applyNumberFormat="1" applyFont="1" applyAlignment="1">
      <alignment/>
    </xf>
    <xf numFmtId="166" fontId="0" fillId="13" borderId="10" xfId="59" applyNumberFormat="1" applyFont="1" applyFill="1" applyBorder="1" applyAlignment="1">
      <alignment/>
    </xf>
    <xf numFmtId="9" fontId="0" fillId="13" borderId="10" xfId="59" applyFont="1" applyFill="1" applyBorder="1" applyAlignment="1">
      <alignment/>
    </xf>
    <xf numFmtId="166" fontId="0" fillId="0" borderId="0" xfId="59" applyNumberFormat="1" applyFont="1" applyAlignment="1">
      <alignment/>
    </xf>
    <xf numFmtId="9" fontId="0" fillId="0" borderId="0" xfId="59" applyFont="1" applyAlignment="1">
      <alignment/>
    </xf>
    <xf numFmtId="164" fontId="0" fillId="0" borderId="0" xfId="0" applyNumberForma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164" fontId="0" fillId="8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18" fillId="11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Government Growth Outpaces Private Growth This Decade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685"/>
          <c:w val="0.87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 Sector</c:v>
          </c:tx>
          <c:spPr>
            <a:solidFill>
              <a:srgbClr val="4F81BD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'[1]Sheet1'!$Z$77:$Z$85</c:f>
              <c:numCache>
                <c:ptCount val="9"/>
                <c:pt idx="0">
                  <c:v>-0.002014863265627312</c:v>
                </c:pt>
                <c:pt idx="1">
                  <c:v>0.010018066597419112</c:v>
                </c:pt>
                <c:pt idx="2">
                  <c:v>0.01961478744017149</c:v>
                </c:pt>
                <c:pt idx="3">
                  <c:v>0.040290273683567135</c:v>
                </c:pt>
                <c:pt idx="4">
                  <c:v>0.03049904765392154</c:v>
                </c:pt>
                <c:pt idx="5">
                  <c:v>0.0267702674638935</c:v>
                </c:pt>
                <c:pt idx="6">
                  <c:v>0.01846817615497518</c:v>
                </c:pt>
                <c:pt idx="7">
                  <c:v>-0.02373046460429256</c:v>
                </c:pt>
                <c:pt idx="8">
                  <c:v>-0.013216758105478746</c:v>
                </c:pt>
              </c:numCache>
            </c:numRef>
          </c:val>
        </c:ser>
        <c:ser>
          <c:idx val="1"/>
          <c:order val="1"/>
          <c:tx>
            <c:v>Government</c:v>
          </c:tx>
          <c:spPr>
            <a:solidFill>
              <a:srgbClr val="C0504D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'[1]Sheet1'!$AA$77:$AA$85</c:f>
              <c:numCache>
                <c:ptCount val="9"/>
                <c:pt idx="0">
                  <c:v>0.036857027136492644</c:v>
                </c:pt>
                <c:pt idx="1">
                  <c:v>0.05744108022439104</c:v>
                </c:pt>
                <c:pt idx="2">
                  <c:v>0.041523386947679736</c:v>
                </c:pt>
                <c:pt idx="3">
                  <c:v>0.03038391252096485</c:v>
                </c:pt>
                <c:pt idx="4">
                  <c:v>0.026295686995173016</c:v>
                </c:pt>
                <c:pt idx="5">
                  <c:v>0.029736549885079358</c:v>
                </c:pt>
                <c:pt idx="6">
                  <c:v>0.03298044152050259</c:v>
                </c:pt>
                <c:pt idx="7">
                  <c:v>0.0373702970297029</c:v>
                </c:pt>
                <c:pt idx="8">
                  <c:v>0.02364023190077492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Bureau of Economic Analysis</a:t>
                </a:r>
              </a:p>
            </c:rich>
          </c:tx>
          <c:layout>
            <c:manualLayout>
              <c:xMode val="factor"/>
              <c:yMode val="factor"/>
              <c:x val="-0.022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Rate of Growth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25"/>
          <c:y val="0.89425"/>
          <c:w val="0.3545"/>
          <c:h val="0.04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WORKING%20DOCS\CHARTS%20DATA\Breakdown%20of%20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tGrowth"/>
      <sheetName val="HistGDPvsGvmt"/>
      <sheetName val="PrivatGrowth"/>
      <sheetName val="PrivatevsGvmt"/>
      <sheetName val="Sheet1"/>
      <sheetName val="Sheet2"/>
      <sheetName val="Sheet3"/>
    </sheetNames>
    <sheetDataSet>
      <sheetData sheetId="4">
        <row r="77">
          <cell r="A77">
            <v>2001</v>
          </cell>
          <cell r="Z77">
            <v>-0.002014863265627312</v>
          </cell>
          <cell r="AA77">
            <v>0.036857027136492644</v>
          </cell>
        </row>
        <row r="78">
          <cell r="A78">
            <v>2002</v>
          </cell>
          <cell r="Z78">
            <v>0.010018066597419112</v>
          </cell>
          <cell r="AA78">
            <v>0.05744108022439104</v>
          </cell>
        </row>
        <row r="79">
          <cell r="A79">
            <v>2003</v>
          </cell>
          <cell r="Z79">
            <v>0.01961478744017149</v>
          </cell>
          <cell r="AA79">
            <v>0.041523386947679736</v>
          </cell>
        </row>
        <row r="80">
          <cell r="A80">
            <v>2004</v>
          </cell>
          <cell r="Z80">
            <v>0.040290273683567135</v>
          </cell>
          <cell r="AA80">
            <v>0.03038391252096485</v>
          </cell>
        </row>
        <row r="81">
          <cell r="A81">
            <v>2005</v>
          </cell>
          <cell r="Z81">
            <v>0.03049904765392154</v>
          </cell>
          <cell r="AA81">
            <v>0.026295686995173016</v>
          </cell>
        </row>
        <row r="82">
          <cell r="A82">
            <v>2006</v>
          </cell>
          <cell r="Z82">
            <v>0.0267702674638935</v>
          </cell>
          <cell r="AA82">
            <v>0.029736549885079358</v>
          </cell>
        </row>
        <row r="83">
          <cell r="A83">
            <v>2007</v>
          </cell>
          <cell r="Z83">
            <v>0.01846817615497518</v>
          </cell>
          <cell r="AA83">
            <v>0.03298044152050259</v>
          </cell>
        </row>
        <row r="84">
          <cell r="A84">
            <v>2008</v>
          </cell>
          <cell r="Z84">
            <v>-0.02373046460429256</v>
          </cell>
          <cell r="AA84">
            <v>0.0373702970297029</v>
          </cell>
        </row>
        <row r="85">
          <cell r="A85">
            <v>2009</v>
          </cell>
          <cell r="Z85">
            <v>-0.013216758105478746</v>
          </cell>
          <cell r="AA85">
            <v>0.02364023190077492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140625" defaultRowHeight="15"/>
  <cols>
    <col min="2" max="2" width="12.28125" style="0" customWidth="1"/>
    <col min="3" max="3" width="10.421875" style="0" customWidth="1"/>
    <col min="6" max="6" width="14.421875" style="0" customWidth="1"/>
    <col min="7" max="7" width="19.7109375" style="0" customWidth="1"/>
    <col min="14" max="14" width="18.28125" style="0" customWidth="1"/>
    <col min="26" max="26" width="14.421875" style="0" customWidth="1"/>
    <col min="27" max="27" width="12.7109375" style="0" customWidth="1"/>
  </cols>
  <sheetData>
    <row r="1" ht="15">
      <c r="B1" t="s">
        <v>47</v>
      </c>
    </row>
    <row r="3" ht="15">
      <c r="B3" t="s">
        <v>46</v>
      </c>
    </row>
    <row r="4" spans="1:11" ht="15">
      <c r="A4" s="3" t="s">
        <v>45</v>
      </c>
      <c r="B4" s="27">
        <v>1</v>
      </c>
      <c r="C4" s="27">
        <v>2</v>
      </c>
      <c r="D4" s="27">
        <v>7</v>
      </c>
      <c r="E4" s="27">
        <v>14</v>
      </c>
      <c r="F4" s="27">
        <v>21</v>
      </c>
      <c r="G4" s="27"/>
      <c r="H4" s="26">
        <v>22</v>
      </c>
      <c r="I4" s="26">
        <v>23</v>
      </c>
      <c r="J4" s="26">
        <v>24</v>
      </c>
      <c r="K4" s="26">
        <v>25</v>
      </c>
    </row>
    <row r="5" spans="1:27" s="21" customFormat="1" ht="30">
      <c r="A5" s="3"/>
      <c r="B5" s="2" t="s">
        <v>44</v>
      </c>
      <c r="C5" s="2" t="s">
        <v>43</v>
      </c>
      <c r="D5" s="2" t="s">
        <v>42</v>
      </c>
      <c r="E5" s="2" t="s">
        <v>41</v>
      </c>
      <c r="F5" s="25" t="s">
        <v>40</v>
      </c>
      <c r="G5" s="25" t="s">
        <v>39</v>
      </c>
      <c r="H5" s="1" t="s">
        <v>38</v>
      </c>
      <c r="I5" s="1" t="s">
        <v>37</v>
      </c>
      <c r="J5" s="1" t="s">
        <v>36</v>
      </c>
      <c r="K5" s="1" t="s">
        <v>35</v>
      </c>
      <c r="N5" s="24" t="s">
        <v>34</v>
      </c>
      <c r="O5" s="24" t="s">
        <v>33</v>
      </c>
      <c r="P5" s="23" t="s">
        <v>32</v>
      </c>
      <c r="Q5" s="23" t="s">
        <v>31</v>
      </c>
      <c r="R5" s="23" t="s">
        <v>30</v>
      </c>
      <c r="T5" s="21" t="s">
        <v>29</v>
      </c>
      <c r="W5" s="21" t="s">
        <v>28</v>
      </c>
      <c r="Z5" s="22" t="s">
        <v>27</v>
      </c>
      <c r="AA5" s="22" t="s">
        <v>26</v>
      </c>
    </row>
    <row r="6" spans="1:27" ht="15">
      <c r="A6" s="3"/>
      <c r="B6" s="2" t="s">
        <v>25</v>
      </c>
      <c r="C6" s="2" t="s">
        <v>24</v>
      </c>
      <c r="D6" s="2" t="s">
        <v>23</v>
      </c>
      <c r="E6" s="2" t="s">
        <v>22</v>
      </c>
      <c r="F6" s="2" t="s">
        <v>21</v>
      </c>
      <c r="G6" s="2"/>
      <c r="H6" s="1" t="s">
        <v>20</v>
      </c>
      <c r="I6" s="1" t="s">
        <v>19</v>
      </c>
      <c r="J6" s="1" t="s">
        <v>18</v>
      </c>
      <c r="K6" s="1" t="s">
        <v>17</v>
      </c>
      <c r="N6" s="20"/>
      <c r="O6" s="20"/>
      <c r="P6" s="20"/>
      <c r="Q6" s="20"/>
      <c r="R6" s="20"/>
      <c r="T6" s="1" t="s">
        <v>15</v>
      </c>
      <c r="U6" s="1" t="s">
        <v>16</v>
      </c>
      <c r="W6" s="1" t="s">
        <v>16</v>
      </c>
      <c r="X6" s="1" t="s">
        <v>15</v>
      </c>
      <c r="Z6" s="1" t="s">
        <v>14</v>
      </c>
      <c r="AA6" s="1" t="s">
        <v>14</v>
      </c>
    </row>
    <row r="7" spans="1:26" ht="15">
      <c r="A7" s="16">
        <v>1929</v>
      </c>
      <c r="B7" s="15">
        <v>103.6</v>
      </c>
      <c r="C7" s="15">
        <v>77.4</v>
      </c>
      <c r="D7" s="15">
        <v>16.5</v>
      </c>
      <c r="E7" s="15">
        <v>0.4</v>
      </c>
      <c r="F7" s="15">
        <v>9.4</v>
      </c>
      <c r="G7" s="15"/>
      <c r="H7" s="14">
        <v>1.7</v>
      </c>
      <c r="I7" s="14">
        <v>0.9</v>
      </c>
      <c r="J7" s="14">
        <v>0.8</v>
      </c>
      <c r="K7" s="14">
        <v>7.6</v>
      </c>
      <c r="N7" s="1">
        <f>B7-F7</f>
        <v>94.19999999999999</v>
      </c>
      <c r="O7" s="1"/>
      <c r="P7" s="4">
        <v>0.079</v>
      </c>
      <c r="Q7">
        <f>N7/P7</f>
        <v>1192.4050632911392</v>
      </c>
      <c r="R7">
        <f>F7/P7</f>
        <v>118.98734177215191</v>
      </c>
      <c r="T7">
        <f>R7/R$7</f>
        <v>1</v>
      </c>
      <c r="U7">
        <f>Q7/Q$7</f>
        <v>1</v>
      </c>
      <c r="Z7" s="13"/>
    </row>
    <row r="8" spans="1:27" ht="15">
      <c r="A8" s="16">
        <v>1930</v>
      </c>
      <c r="B8" s="15">
        <v>91.2</v>
      </c>
      <c r="C8" s="15">
        <v>70.1</v>
      </c>
      <c r="D8" s="15">
        <v>10.8</v>
      </c>
      <c r="E8" s="15">
        <v>0.3</v>
      </c>
      <c r="F8" s="15">
        <v>10</v>
      </c>
      <c r="G8" s="15">
        <f>((F8-F7)/F7)</f>
        <v>0.0638297872340425</v>
      </c>
      <c r="H8" s="14">
        <v>1.8</v>
      </c>
      <c r="I8" s="14">
        <v>0.9</v>
      </c>
      <c r="J8" s="14">
        <v>0.9</v>
      </c>
      <c r="K8" s="14">
        <v>8.2</v>
      </c>
      <c r="N8" s="1">
        <f>B8-F8</f>
        <v>81.2</v>
      </c>
      <c r="O8" s="1">
        <f>((N8-N7)/N7)</f>
        <v>-0.13800424628450092</v>
      </c>
      <c r="P8" s="4">
        <v>0.078</v>
      </c>
      <c r="Q8">
        <f>N8/P8</f>
        <v>1041.025641025641</v>
      </c>
      <c r="R8">
        <f>F8/P8</f>
        <v>128.2051282051282</v>
      </c>
      <c r="T8">
        <f>R8/R$7</f>
        <v>1.07746863066012</v>
      </c>
      <c r="U8">
        <f>Q8/Q$7</f>
        <v>0.8730469813272362</v>
      </c>
      <c r="Z8" s="13">
        <f>(Q8-Q7)/Q7</f>
        <v>-0.1269530186727638</v>
      </c>
      <c r="AA8" s="13">
        <f>(R8-R7)/R7</f>
        <v>0.07746863066011994</v>
      </c>
    </row>
    <row r="9" spans="1:27" ht="15">
      <c r="A9" s="16">
        <v>1931</v>
      </c>
      <c r="B9" s="15">
        <v>76.5</v>
      </c>
      <c r="C9" s="15">
        <v>60.7</v>
      </c>
      <c r="D9" s="15">
        <v>5.9</v>
      </c>
      <c r="E9" s="15">
        <v>0</v>
      </c>
      <c r="F9" s="15">
        <v>9.9</v>
      </c>
      <c r="G9" s="15">
        <f>((F9-F8)/F8)</f>
        <v>-0.009999999999999964</v>
      </c>
      <c r="H9" s="14">
        <v>1.9</v>
      </c>
      <c r="I9" s="14">
        <v>0.9</v>
      </c>
      <c r="J9" s="14">
        <v>0.9</v>
      </c>
      <c r="K9" s="14">
        <v>8</v>
      </c>
      <c r="N9" s="1">
        <f>B9-F9</f>
        <v>66.6</v>
      </c>
      <c r="O9" s="1">
        <f>((N9-N8)/N8)</f>
        <v>-0.17980295566502472</v>
      </c>
      <c r="P9" s="4">
        <v>0.071</v>
      </c>
      <c r="Q9">
        <f>N9/P9</f>
        <v>938.0281690140845</v>
      </c>
      <c r="R9">
        <f>F9/P9</f>
        <v>139.43661971830988</v>
      </c>
      <c r="T9">
        <f>R9/R$7</f>
        <v>1.1718609529517532</v>
      </c>
      <c r="U9">
        <f>Q9/Q$7</f>
        <v>0.786669058939625</v>
      </c>
      <c r="Z9" s="13">
        <f>(Q9-Q8)/Q8</f>
        <v>-0.09893845833622433</v>
      </c>
      <c r="AA9" s="13">
        <f>(R9-R8)/R8</f>
        <v>0.0876056338028171</v>
      </c>
    </row>
    <row r="10" spans="1:27" ht="15">
      <c r="A10" s="16">
        <v>1932</v>
      </c>
      <c r="B10" s="15">
        <v>58.7</v>
      </c>
      <c r="C10" s="15">
        <v>48.7</v>
      </c>
      <c r="D10" s="15">
        <v>1.3</v>
      </c>
      <c r="E10" s="15">
        <v>0</v>
      </c>
      <c r="F10" s="15">
        <v>8.7</v>
      </c>
      <c r="G10" s="15">
        <f>((F10-F9)/F9)</f>
        <v>-0.12121212121212131</v>
      </c>
      <c r="H10" s="14">
        <v>1.8</v>
      </c>
      <c r="I10" s="14">
        <v>0.9</v>
      </c>
      <c r="J10" s="14">
        <v>0.9</v>
      </c>
      <c r="K10" s="14">
        <v>6.9</v>
      </c>
      <c r="N10" s="1">
        <f>B10-F10</f>
        <v>50</v>
      </c>
      <c r="O10" s="1">
        <f>((N10-N9)/N9)</f>
        <v>-0.24924924924924918</v>
      </c>
      <c r="P10" s="4">
        <v>0.064</v>
      </c>
      <c r="Q10">
        <f>N10/P10</f>
        <v>781.25</v>
      </c>
      <c r="R10">
        <f>F10/P10</f>
        <v>135.9375</v>
      </c>
      <c r="T10">
        <f>R10/R$7</f>
        <v>1.1424534574468084</v>
      </c>
      <c r="U10">
        <f>Q10/Q$7</f>
        <v>0.6551884288747346</v>
      </c>
      <c r="Z10" s="13">
        <f>(Q10-Q9)/Q9</f>
        <v>-0.16713588588588588</v>
      </c>
      <c r="AA10" s="13">
        <f>(R10-R9)/R9</f>
        <v>-0.02509469696969715</v>
      </c>
    </row>
    <row r="11" spans="1:27" ht="15">
      <c r="A11" s="16">
        <v>1933</v>
      </c>
      <c r="B11" s="15">
        <v>56.4</v>
      </c>
      <c r="C11" s="15">
        <v>45.9</v>
      </c>
      <c r="D11" s="15">
        <v>1.7</v>
      </c>
      <c r="E11" s="15">
        <v>0.1</v>
      </c>
      <c r="F11" s="15">
        <v>8.7</v>
      </c>
      <c r="G11" s="15">
        <f>((F11-F10)/F10)</f>
        <v>0</v>
      </c>
      <c r="H11" s="14">
        <v>2.3</v>
      </c>
      <c r="I11" s="14">
        <v>0.9</v>
      </c>
      <c r="J11" s="14">
        <v>1.4</v>
      </c>
      <c r="K11" s="14">
        <v>6.4</v>
      </c>
      <c r="N11" s="1">
        <f>B11-F11</f>
        <v>47.7</v>
      </c>
      <c r="O11" s="1">
        <f>((N11-N10)/N10)</f>
        <v>-0.045999999999999944</v>
      </c>
      <c r="P11" s="4">
        <v>0.06</v>
      </c>
      <c r="Q11">
        <f>N11/P11</f>
        <v>795.0000000000001</v>
      </c>
      <c r="R11">
        <f>F11/P11</f>
        <v>145</v>
      </c>
      <c r="T11">
        <f>R11/R$7</f>
        <v>1.2186170212765957</v>
      </c>
      <c r="U11">
        <f>Q11/Q$7</f>
        <v>0.6667197452229301</v>
      </c>
      <c r="Z11" s="13">
        <f>(Q11-Q10)/Q10</f>
        <v>0.017600000000000147</v>
      </c>
      <c r="AA11" s="13">
        <f>(R11-R10)/R10</f>
        <v>0.06666666666666667</v>
      </c>
    </row>
    <row r="12" spans="1:27" ht="15">
      <c r="A12" s="16">
        <v>1934</v>
      </c>
      <c r="B12" s="15">
        <v>66</v>
      </c>
      <c r="C12" s="15">
        <v>51.5</v>
      </c>
      <c r="D12" s="15">
        <v>3.7</v>
      </c>
      <c r="E12" s="15">
        <v>0.3</v>
      </c>
      <c r="F12" s="15">
        <v>10.5</v>
      </c>
      <c r="G12" s="15">
        <f>((F12-F11)/F11)</f>
        <v>0.20689655172413804</v>
      </c>
      <c r="H12" s="14">
        <v>3.3</v>
      </c>
      <c r="I12" s="14">
        <v>0.8</v>
      </c>
      <c r="J12" s="14">
        <v>2.5</v>
      </c>
      <c r="K12" s="14">
        <v>7.2</v>
      </c>
      <c r="N12" s="1">
        <f>B12-F12</f>
        <v>55.5</v>
      </c>
      <c r="O12" s="1">
        <f>((N12-N11)/N11)</f>
        <v>0.1635220125786163</v>
      </c>
      <c r="P12" s="4">
        <v>0.062</v>
      </c>
      <c r="Q12">
        <f>N12/P12</f>
        <v>895.1612903225806</v>
      </c>
      <c r="R12">
        <f>F12/P12</f>
        <v>169.3548387096774</v>
      </c>
      <c r="T12">
        <f>R12/R$7</f>
        <v>1.4233013040494165</v>
      </c>
      <c r="U12">
        <f>Q12/Q$7</f>
        <v>0.7507191288267927</v>
      </c>
      <c r="Z12" s="13">
        <f>(Q12-Q11)/Q11</f>
        <v>0.12598904443091885</v>
      </c>
      <c r="AA12" s="13">
        <f>(R12-R11)/R11</f>
        <v>0.16796440489432696</v>
      </c>
    </row>
    <row r="13" spans="1:27" ht="15">
      <c r="A13" s="16">
        <v>1935</v>
      </c>
      <c r="B13" s="15">
        <v>73.3</v>
      </c>
      <c r="C13" s="15">
        <v>55.9</v>
      </c>
      <c r="D13" s="15">
        <v>6.7</v>
      </c>
      <c r="E13" s="15">
        <v>-0.2</v>
      </c>
      <c r="F13" s="15">
        <v>10.9</v>
      </c>
      <c r="G13" s="15">
        <f>((F13-F12)/F12)</f>
        <v>0.038095238095238126</v>
      </c>
      <c r="H13" s="14">
        <v>3.4</v>
      </c>
      <c r="I13" s="14">
        <v>1</v>
      </c>
      <c r="J13" s="14">
        <v>2.3</v>
      </c>
      <c r="K13" s="14">
        <v>7.5</v>
      </c>
      <c r="N13" s="1">
        <f>B13-F13</f>
        <v>62.4</v>
      </c>
      <c r="O13" s="1">
        <f>((N13-N12)/N12)</f>
        <v>0.1243243243243243</v>
      </c>
      <c r="P13" s="4">
        <v>0.064</v>
      </c>
      <c r="Q13">
        <f>N13/P13</f>
        <v>975</v>
      </c>
      <c r="R13">
        <f>F13/P13</f>
        <v>170.3125</v>
      </c>
      <c r="T13">
        <f>R13/R$7</f>
        <v>1.4313497340425532</v>
      </c>
      <c r="U13">
        <f>Q13/Q$7</f>
        <v>0.8176751592356688</v>
      </c>
      <c r="Z13" s="13">
        <f>(Q13-Q12)/Q12</f>
        <v>0.08918918918918924</v>
      </c>
      <c r="AA13" s="13">
        <f>(R13-R12)/R12</f>
        <v>0.0056547619047619645</v>
      </c>
    </row>
    <row r="14" spans="1:27" ht="15">
      <c r="A14" s="16">
        <v>1936</v>
      </c>
      <c r="B14" s="15">
        <v>83.8</v>
      </c>
      <c r="C14" s="15">
        <v>62.2</v>
      </c>
      <c r="D14" s="15">
        <v>8.6</v>
      </c>
      <c r="E14" s="15">
        <v>-0.1</v>
      </c>
      <c r="F14" s="15">
        <v>13.1</v>
      </c>
      <c r="G14" s="15">
        <f>((F14-F13)/F13)</f>
        <v>0.20183486238532103</v>
      </c>
      <c r="H14" s="14">
        <v>5.6</v>
      </c>
      <c r="I14" s="14">
        <v>1.2</v>
      </c>
      <c r="J14" s="14">
        <v>4.3</v>
      </c>
      <c r="K14" s="14">
        <v>7.5</v>
      </c>
      <c r="N14" s="1">
        <f>B14-F14</f>
        <v>70.7</v>
      </c>
      <c r="O14" s="1">
        <f>((N14-N13)/N13)</f>
        <v>0.1330128205128206</v>
      </c>
      <c r="P14" s="4">
        <v>0.065</v>
      </c>
      <c r="Q14">
        <f>N14/P14</f>
        <v>1087.6923076923076</v>
      </c>
      <c r="R14">
        <f>F14/P14</f>
        <v>201.53846153846152</v>
      </c>
      <c r="T14">
        <f>R14/R$7</f>
        <v>1.6937806873977084</v>
      </c>
      <c r="U14">
        <f>Q14/Q$7</f>
        <v>0.9121835701453536</v>
      </c>
      <c r="Z14" s="13">
        <f>(Q14-Q13)/Q13</f>
        <v>0.11558185404339243</v>
      </c>
      <c r="AA14" s="13">
        <f>(R14-R13)/R13</f>
        <v>0.18334509527170065</v>
      </c>
    </row>
    <row r="15" spans="1:27" ht="15">
      <c r="A15" s="16">
        <v>1937</v>
      </c>
      <c r="B15" s="15">
        <v>91.9</v>
      </c>
      <c r="C15" s="15">
        <v>66.8</v>
      </c>
      <c r="D15" s="15">
        <v>12.2</v>
      </c>
      <c r="E15" s="15">
        <v>0.1</v>
      </c>
      <c r="F15" s="15">
        <v>12.8</v>
      </c>
      <c r="G15" s="15">
        <f>((F15-F14)/F14)</f>
        <v>-0.022900763358778546</v>
      </c>
      <c r="H15" s="14">
        <v>5.1</v>
      </c>
      <c r="I15" s="14">
        <v>1.3</v>
      </c>
      <c r="J15" s="14">
        <v>3.8</v>
      </c>
      <c r="K15" s="14">
        <v>7.7</v>
      </c>
      <c r="N15" s="1">
        <f>B15-F15</f>
        <v>79.10000000000001</v>
      </c>
      <c r="O15" s="1">
        <f>((N15-N14)/N14)</f>
        <v>0.11881188118811889</v>
      </c>
      <c r="P15" s="4">
        <v>0.067</v>
      </c>
      <c r="Q15">
        <f>N15/P15</f>
        <v>1180.5970149253733</v>
      </c>
      <c r="R15">
        <f>F15/P15</f>
        <v>191.044776119403</v>
      </c>
      <c r="T15">
        <f>R15/R$7</f>
        <v>1.60558907589711</v>
      </c>
      <c r="U15">
        <f>Q15/Q$7</f>
        <v>0.9900972842792409</v>
      </c>
      <c r="Z15" s="13">
        <f>(Q15-Q14)/Q14</f>
        <v>0.08541451160041398</v>
      </c>
      <c r="AA15" s="13">
        <f>(R15-R14)/R14</f>
        <v>-0.05206790475105374</v>
      </c>
    </row>
    <row r="16" spans="1:27" ht="15">
      <c r="A16" s="16">
        <v>1938</v>
      </c>
      <c r="B16" s="15">
        <v>86.1</v>
      </c>
      <c r="C16" s="15">
        <v>64.3</v>
      </c>
      <c r="D16" s="15">
        <v>7.1</v>
      </c>
      <c r="E16" s="15">
        <v>1</v>
      </c>
      <c r="F16" s="15">
        <v>13.8</v>
      </c>
      <c r="G16" s="15">
        <f>((F16-F15)/F15)</f>
        <v>0.078125</v>
      </c>
      <c r="H16" s="14">
        <v>5.7</v>
      </c>
      <c r="I16" s="14">
        <v>1.4</v>
      </c>
      <c r="J16" s="14">
        <v>4.4</v>
      </c>
      <c r="K16" s="14">
        <v>8.1</v>
      </c>
      <c r="N16" s="1">
        <f>B16-F16</f>
        <v>72.3</v>
      </c>
      <c r="O16" s="1">
        <f>((N16-N15)/N15)</f>
        <v>-0.08596713021491796</v>
      </c>
      <c r="P16" s="4">
        <v>0.065</v>
      </c>
      <c r="Q16">
        <f>N16/P16</f>
        <v>1112.3076923076922</v>
      </c>
      <c r="R16">
        <f>F16/P16</f>
        <v>212.30769230769232</v>
      </c>
      <c r="T16">
        <f>R16/R$7</f>
        <v>1.7842880523731588</v>
      </c>
      <c r="U16">
        <f>Q16/Q$7</f>
        <v>0.932827045565899</v>
      </c>
      <c r="Z16" s="13">
        <f>(Q16-Q15)/Q15</f>
        <v>-0.05784304191383863</v>
      </c>
      <c r="AA16" s="13">
        <f>(R16-R15)/R15</f>
        <v>0.11129807692307693</v>
      </c>
    </row>
    <row r="17" spans="1:27" ht="15">
      <c r="A17" s="16">
        <v>1939</v>
      </c>
      <c r="B17" s="15">
        <v>92.2</v>
      </c>
      <c r="C17" s="15">
        <v>67.2</v>
      </c>
      <c r="D17" s="15">
        <v>9.3</v>
      </c>
      <c r="E17" s="15">
        <v>0.8</v>
      </c>
      <c r="F17" s="15">
        <v>14.8</v>
      </c>
      <c r="G17" s="15">
        <f>((F17-F16)/F16)</f>
        <v>0.07246376811594203</v>
      </c>
      <c r="H17" s="14">
        <v>6</v>
      </c>
      <c r="I17" s="14">
        <v>1.5</v>
      </c>
      <c r="J17" s="14">
        <v>4.5</v>
      </c>
      <c r="K17" s="14">
        <v>8.8</v>
      </c>
      <c r="N17" s="1">
        <f>B17-F17</f>
        <v>77.4</v>
      </c>
      <c r="O17" s="1">
        <f>((N17-N16)/N16)</f>
        <v>0.07053941908713705</v>
      </c>
      <c r="P17" s="4">
        <v>0.065</v>
      </c>
      <c r="Q17">
        <f>N17/P17</f>
        <v>1190.7692307692307</v>
      </c>
      <c r="R17">
        <f>F17/P17</f>
        <v>227.6923076923077</v>
      </c>
      <c r="T17">
        <f>R17/R$7</f>
        <v>1.9135842880523732</v>
      </c>
      <c r="U17">
        <f>Q17/Q$7</f>
        <v>0.9986281234688879</v>
      </c>
      <c r="Z17" s="13">
        <f>(Q17-Q16)/Q16</f>
        <v>0.07053941908713704</v>
      </c>
      <c r="AA17" s="13">
        <f>(R17-R16)/R16</f>
        <v>0.07246376811594203</v>
      </c>
    </row>
    <row r="18" spans="1:27" ht="15">
      <c r="A18" s="16">
        <v>1940</v>
      </c>
      <c r="B18" s="15">
        <v>101.4</v>
      </c>
      <c r="C18" s="15">
        <v>71.3</v>
      </c>
      <c r="D18" s="15">
        <v>13.6</v>
      </c>
      <c r="E18" s="15">
        <v>1.5</v>
      </c>
      <c r="F18" s="15">
        <v>15</v>
      </c>
      <c r="G18" s="15">
        <f>((F18-F17)/F17)</f>
        <v>0.013513513513513466</v>
      </c>
      <c r="H18" s="14">
        <v>6.5</v>
      </c>
      <c r="I18" s="14">
        <v>2.5</v>
      </c>
      <c r="J18" s="14">
        <v>4</v>
      </c>
      <c r="K18" s="14">
        <v>8.6</v>
      </c>
      <c r="N18" s="1">
        <f>B18-F18</f>
        <v>86.4</v>
      </c>
      <c r="O18" s="1">
        <f>((N18-N17)/N17)</f>
        <v>0.11627906976744186</v>
      </c>
      <c r="P18" s="4">
        <v>0.065</v>
      </c>
      <c r="Q18">
        <f>N18/P18</f>
        <v>1329.2307692307693</v>
      </c>
      <c r="R18">
        <f>F18/P18</f>
        <v>230.76923076923077</v>
      </c>
      <c r="T18">
        <f>R18/R$7</f>
        <v>1.939443535188216</v>
      </c>
      <c r="U18">
        <f>Q18/Q$7</f>
        <v>1.1147476727094563</v>
      </c>
      <c r="Z18" s="13">
        <f>(Q18-Q17)/Q17</f>
        <v>0.11627906976744196</v>
      </c>
      <c r="AA18" s="13">
        <f>(R18-R17)/R17</f>
        <v>0.013513513513513464</v>
      </c>
    </row>
    <row r="19" spans="1:27" ht="15">
      <c r="A19" s="16">
        <v>1941</v>
      </c>
      <c r="B19" s="15">
        <v>126.7</v>
      </c>
      <c r="C19" s="15">
        <v>81.1</v>
      </c>
      <c r="D19" s="15">
        <v>18.1</v>
      </c>
      <c r="E19" s="15">
        <v>1</v>
      </c>
      <c r="F19" s="15">
        <v>26.5</v>
      </c>
      <c r="G19" s="15">
        <f>((F19-F18)/F18)</f>
        <v>0.7666666666666667</v>
      </c>
      <c r="H19" s="14">
        <v>18</v>
      </c>
      <c r="I19" s="14">
        <v>14.3</v>
      </c>
      <c r="J19" s="14">
        <v>3.7</v>
      </c>
      <c r="K19" s="14">
        <v>8.6</v>
      </c>
      <c r="N19" s="1">
        <f>B19-F19</f>
        <v>100.2</v>
      </c>
      <c r="O19" s="1">
        <f>((N19-N18)/N18)</f>
        <v>0.15972222222222218</v>
      </c>
      <c r="P19" s="4">
        <v>0.068</v>
      </c>
      <c r="Q19">
        <f>N19/P19</f>
        <v>1473.5294117647059</v>
      </c>
      <c r="R19">
        <f>F19/P19</f>
        <v>389.70588235294116</v>
      </c>
      <c r="T19">
        <f>R19/R$7</f>
        <v>3.275187734668335</v>
      </c>
      <c r="U19">
        <f>Q19/Q$7</f>
        <v>1.2357624578493818</v>
      </c>
      <c r="Z19" s="13">
        <f>(Q19-Q18)/Q18</f>
        <v>0.10855800653594765</v>
      </c>
      <c r="AA19" s="13">
        <f>(R19-R18)/R18</f>
        <v>0.6887254901960783</v>
      </c>
    </row>
    <row r="20" spans="1:27" ht="15">
      <c r="A20" s="16">
        <v>1942</v>
      </c>
      <c r="B20" s="15">
        <v>161.9</v>
      </c>
      <c r="C20" s="15">
        <v>89</v>
      </c>
      <c r="D20" s="15">
        <v>10.4</v>
      </c>
      <c r="E20" s="15">
        <v>-0.3</v>
      </c>
      <c r="F20" s="15">
        <v>62.7</v>
      </c>
      <c r="G20" s="15">
        <f>((F20-F19)/F19)</f>
        <v>1.3660377358490567</v>
      </c>
      <c r="H20" s="14">
        <v>54.1</v>
      </c>
      <c r="I20" s="14">
        <v>51.1</v>
      </c>
      <c r="J20" s="14">
        <v>3</v>
      </c>
      <c r="K20" s="14">
        <v>8.6</v>
      </c>
      <c r="N20" s="1">
        <f>B20-F20</f>
        <v>99.2</v>
      </c>
      <c r="O20" s="1">
        <f>((N20-N19)/N19)</f>
        <v>-0.00998003992015968</v>
      </c>
      <c r="P20" s="4">
        <v>0.076</v>
      </c>
      <c r="Q20">
        <f>N20/P20</f>
        <v>1305.2631578947369</v>
      </c>
      <c r="R20">
        <f>F20/P20</f>
        <v>825.0000000000001</v>
      </c>
      <c r="T20">
        <f>R20/R$7</f>
        <v>6.933510638297872</v>
      </c>
      <c r="U20">
        <f>Q20/Q$7</f>
        <v>1.094647446642083</v>
      </c>
      <c r="Z20" s="13">
        <f>(Q20-Q19)/Q19</f>
        <v>-0.11419266729698493</v>
      </c>
      <c r="AA20" s="13">
        <f>(R20-R19)/R19</f>
        <v>1.1169811320754721</v>
      </c>
    </row>
    <row r="21" spans="1:27" ht="15">
      <c r="A21" s="16">
        <v>1943</v>
      </c>
      <c r="B21" s="15">
        <v>198.6</v>
      </c>
      <c r="C21" s="15">
        <v>99.9</v>
      </c>
      <c r="D21" s="15">
        <v>6.1</v>
      </c>
      <c r="E21" s="15">
        <v>-2.2</v>
      </c>
      <c r="F21" s="15">
        <v>94.8</v>
      </c>
      <c r="G21" s="15">
        <f>((F21-F20)/F20)</f>
        <v>0.5119617224880382</v>
      </c>
      <c r="H21" s="14">
        <v>86.5</v>
      </c>
      <c r="I21" s="14">
        <v>84.2</v>
      </c>
      <c r="J21" s="14">
        <v>2.3</v>
      </c>
      <c r="K21" s="14">
        <v>8.4</v>
      </c>
      <c r="N21" s="1">
        <f>B21-F21</f>
        <v>103.8</v>
      </c>
      <c r="O21" s="1">
        <f>((N21-N20)/N20)</f>
        <v>0.04637096774193542</v>
      </c>
      <c r="P21" s="4">
        <v>0.08</v>
      </c>
      <c r="Q21">
        <f>N21/P21</f>
        <v>1297.5</v>
      </c>
      <c r="R21">
        <f>F21/P21</f>
        <v>1185</v>
      </c>
      <c r="T21">
        <f>R21/R$7</f>
        <v>9.95904255319149</v>
      </c>
      <c r="U21">
        <f>Q21/Q$7</f>
        <v>1.0881369426751593</v>
      </c>
      <c r="Z21" s="13">
        <f>(Q21-Q20)/Q20</f>
        <v>-0.005947580645161318</v>
      </c>
      <c r="AA21" s="13">
        <f>(R21-R20)/R20</f>
        <v>0.4363636363636362</v>
      </c>
    </row>
    <row r="22" spans="1:27" ht="15">
      <c r="A22" s="16">
        <v>1944</v>
      </c>
      <c r="B22" s="15">
        <v>219.8</v>
      </c>
      <c r="C22" s="15">
        <v>108.7</v>
      </c>
      <c r="D22" s="15">
        <v>7.8</v>
      </c>
      <c r="E22" s="15">
        <v>-2</v>
      </c>
      <c r="F22" s="15">
        <v>105.3</v>
      </c>
      <c r="G22" s="15">
        <f>((F22-F21)/F21)</f>
        <v>0.11075949367088608</v>
      </c>
      <c r="H22" s="14">
        <v>96.9</v>
      </c>
      <c r="I22" s="14">
        <v>94.5</v>
      </c>
      <c r="J22" s="14">
        <v>2.5</v>
      </c>
      <c r="K22" s="14">
        <v>8.4</v>
      </c>
      <c r="N22" s="1">
        <f>B22-F22</f>
        <v>114.50000000000001</v>
      </c>
      <c r="O22" s="1">
        <f>((N22-N21)/N21)</f>
        <v>0.1030828516377651</v>
      </c>
      <c r="P22" s="4">
        <v>0.082</v>
      </c>
      <c r="Q22">
        <f>N22/P22</f>
        <v>1396.3414634146343</v>
      </c>
      <c r="R22">
        <f>F22/P22</f>
        <v>1284.1463414634145</v>
      </c>
      <c r="T22">
        <f>R22/R$7</f>
        <v>10.792293720809546</v>
      </c>
      <c r="U22">
        <f>Q22/Q$7</f>
        <v>1.171029465071721</v>
      </c>
      <c r="Z22" s="13">
        <f>(Q22-Q21)/Q21</f>
        <v>0.076178391841722</v>
      </c>
      <c r="AA22" s="13">
        <f>(R22-R21)/R21</f>
        <v>0.08366779870330338</v>
      </c>
    </row>
    <row r="23" spans="1:27" ht="15">
      <c r="A23" s="16">
        <v>1945</v>
      </c>
      <c r="B23" s="15">
        <v>223</v>
      </c>
      <c r="C23" s="15">
        <v>120</v>
      </c>
      <c r="D23" s="15">
        <v>10.8</v>
      </c>
      <c r="E23" s="15">
        <v>-0.8</v>
      </c>
      <c r="F23" s="15">
        <v>93</v>
      </c>
      <c r="G23" s="15">
        <f>((F23-F22)/F22)</f>
        <v>-0.11680911680911679</v>
      </c>
      <c r="H23" s="14">
        <v>84</v>
      </c>
      <c r="I23" s="14">
        <v>81.9</v>
      </c>
      <c r="J23" s="14">
        <v>2.1</v>
      </c>
      <c r="K23" s="14">
        <v>9</v>
      </c>
      <c r="N23" s="1">
        <f>B23-F23</f>
        <v>130</v>
      </c>
      <c r="O23" s="1">
        <f>((N23-N22)/N22)</f>
        <v>0.13537117903930118</v>
      </c>
      <c r="P23" s="4">
        <v>0.084</v>
      </c>
      <c r="Q23">
        <f>N23/P23</f>
        <v>1547.6190476190475</v>
      </c>
      <c r="R23">
        <f>F23/P23</f>
        <v>1107.142857142857</v>
      </c>
      <c r="T23">
        <f>R23/R$7</f>
        <v>9.304711246200608</v>
      </c>
      <c r="U23">
        <f>Q23/Q$7</f>
        <v>1.297897078151855</v>
      </c>
      <c r="Z23" s="13">
        <f>(Q23-Q22)/Q22</f>
        <v>0.10833853191931773</v>
      </c>
      <c r="AA23" s="13">
        <f>(R23-R22)/R22</f>
        <v>-0.13783747117080444</v>
      </c>
    </row>
    <row r="24" spans="1:27" ht="15">
      <c r="A24" s="16">
        <v>1946</v>
      </c>
      <c r="B24" s="15">
        <v>222.2</v>
      </c>
      <c r="C24" s="15">
        <v>144.3</v>
      </c>
      <c r="D24" s="15">
        <v>31.1</v>
      </c>
      <c r="E24" s="15">
        <v>7.2</v>
      </c>
      <c r="F24" s="15">
        <v>39.6</v>
      </c>
      <c r="G24" s="15">
        <f>((F24-F23)/F23)</f>
        <v>-0.5741935483870968</v>
      </c>
      <c r="H24" s="14">
        <v>28.8</v>
      </c>
      <c r="I24" s="14">
        <v>25.1</v>
      </c>
      <c r="J24" s="14">
        <v>3.7</v>
      </c>
      <c r="K24" s="14">
        <v>10.8</v>
      </c>
      <c r="N24" s="1">
        <f>B24-F24</f>
        <v>182.6</v>
      </c>
      <c r="O24" s="1">
        <f>((N24-N23)/N23)</f>
        <v>0.4046153846153846</v>
      </c>
      <c r="P24" s="4">
        <v>0.091</v>
      </c>
      <c r="Q24">
        <f>N24/P24</f>
        <v>2006.5934065934066</v>
      </c>
      <c r="R24">
        <f>F24/P24</f>
        <v>435.1648351648352</v>
      </c>
      <c r="T24">
        <f>R24/R$7</f>
        <v>3.657236380640636</v>
      </c>
      <c r="U24">
        <f>Q24/Q$7</f>
        <v>1.6828118802641097</v>
      </c>
      <c r="Z24" s="13">
        <f>(Q24-Q23)/Q23</f>
        <v>0.2965680473372782</v>
      </c>
      <c r="AA24" s="13">
        <f>(R24-R23)/R23</f>
        <v>-0.6069478908188585</v>
      </c>
    </row>
    <row r="25" spans="1:27" ht="15">
      <c r="A25" s="16">
        <v>1947</v>
      </c>
      <c r="B25" s="15">
        <v>244.1</v>
      </c>
      <c r="C25" s="15">
        <v>162</v>
      </c>
      <c r="D25" s="15">
        <v>35</v>
      </c>
      <c r="E25" s="15">
        <v>10.8</v>
      </c>
      <c r="F25" s="15">
        <v>36.3</v>
      </c>
      <c r="G25" s="15">
        <f>((F25-F24)/F24)</f>
        <v>-0.08333333333333344</v>
      </c>
      <c r="H25" s="14">
        <v>22.6</v>
      </c>
      <c r="I25" s="14">
        <v>18.2</v>
      </c>
      <c r="J25" s="14">
        <v>4.4</v>
      </c>
      <c r="K25" s="14">
        <v>13.7</v>
      </c>
      <c r="N25" s="1">
        <f>B25-F25</f>
        <v>207.8</v>
      </c>
      <c r="O25" s="1">
        <f>((N25-N24)/N24)</f>
        <v>0.1380065717415116</v>
      </c>
      <c r="P25" s="4">
        <v>0.104</v>
      </c>
      <c r="Q25">
        <f>N25/P25</f>
        <v>1998.0769230769233</v>
      </c>
      <c r="R25">
        <f>F25/P25</f>
        <v>349.03846153846155</v>
      </c>
      <c r="T25">
        <f>R25/R$7</f>
        <v>2.933408346972177</v>
      </c>
      <c r="U25">
        <f>Q25/Q$7</f>
        <v>1.6756696064020908</v>
      </c>
      <c r="Z25" s="13">
        <f>(Q25-Q24)/Q24</f>
        <v>-0.004244249726177317</v>
      </c>
      <c r="AA25" s="13">
        <f>(R25-R24)/R24</f>
        <v>-0.19791666666666674</v>
      </c>
    </row>
    <row r="26" spans="1:27" ht="15">
      <c r="A26" s="16">
        <v>1948</v>
      </c>
      <c r="B26" s="15">
        <v>269.1</v>
      </c>
      <c r="C26" s="15">
        <v>175</v>
      </c>
      <c r="D26" s="15">
        <v>48.1</v>
      </c>
      <c r="E26" s="15">
        <v>5.5</v>
      </c>
      <c r="F26" s="15">
        <v>40.5</v>
      </c>
      <c r="G26" s="15">
        <f>((F26-F25)/F25)</f>
        <v>0.11570247933884306</v>
      </c>
      <c r="H26" s="14">
        <v>24.2</v>
      </c>
      <c r="I26" s="14">
        <v>18.2</v>
      </c>
      <c r="J26" s="14">
        <v>5.9</v>
      </c>
      <c r="K26" s="14">
        <v>16.3</v>
      </c>
      <c r="N26" s="1">
        <f>B26-F26</f>
        <v>228.60000000000002</v>
      </c>
      <c r="O26" s="1">
        <f>((N26-N25)/N25)</f>
        <v>0.1000962463907604</v>
      </c>
      <c r="P26" s="4">
        <v>0.112</v>
      </c>
      <c r="Q26">
        <f>N26/P26</f>
        <v>2041.0714285714287</v>
      </c>
      <c r="R26">
        <f>F26/P26</f>
        <v>361.60714285714283</v>
      </c>
      <c r="T26">
        <f>R26/R$7</f>
        <v>3.0390387537993915</v>
      </c>
      <c r="U26">
        <f>Q26/Q$7</f>
        <v>1.7117265696087354</v>
      </c>
      <c r="Z26" s="13">
        <f>(Q26-Q25)/Q25</f>
        <v>0.021517943077134533</v>
      </c>
      <c r="AA26" s="13">
        <f>(R26-R25)/R25</f>
        <v>0.036009445100354094</v>
      </c>
    </row>
    <row r="27" spans="1:27" ht="15">
      <c r="A27" s="16">
        <v>1949</v>
      </c>
      <c r="B27" s="15">
        <v>267.2</v>
      </c>
      <c r="C27" s="15">
        <v>178.5</v>
      </c>
      <c r="D27" s="15">
        <v>36.9</v>
      </c>
      <c r="E27" s="15">
        <v>5.2</v>
      </c>
      <c r="F27" s="15">
        <v>46.6</v>
      </c>
      <c r="G27" s="15">
        <f>((F27-F26)/F26)</f>
        <v>0.15061728395061733</v>
      </c>
      <c r="H27" s="14">
        <v>27.6</v>
      </c>
      <c r="I27" s="14">
        <v>19.8</v>
      </c>
      <c r="J27" s="14">
        <v>7.9</v>
      </c>
      <c r="K27" s="14">
        <v>19</v>
      </c>
      <c r="N27" s="1">
        <f>B27-F27</f>
        <v>220.6</v>
      </c>
      <c r="O27" s="1">
        <f>((N27-N26)/N26)</f>
        <v>-0.03499562554680677</v>
      </c>
      <c r="P27" s="4">
        <v>0.111</v>
      </c>
      <c r="Q27">
        <f>N27/P27</f>
        <v>1987.3873873873872</v>
      </c>
      <c r="R27">
        <f>F27/P27</f>
        <v>419.8198198198198</v>
      </c>
      <c r="T27">
        <f>R27/R$7</f>
        <v>3.5282729538048687</v>
      </c>
      <c r="U27">
        <f>Q27/Q$7</f>
        <v>1.6667049214819916</v>
      </c>
      <c r="Z27" s="13">
        <f>(Q27-Q26)/Q26</f>
        <v>-0.026301892443624863</v>
      </c>
      <c r="AA27" s="13">
        <f>(R27-R26)/R26</f>
        <v>0.16098320542764996</v>
      </c>
    </row>
    <row r="28" spans="1:27" ht="15">
      <c r="A28" s="16">
        <v>1950</v>
      </c>
      <c r="B28" s="15">
        <v>293.7</v>
      </c>
      <c r="C28" s="15">
        <v>192.2</v>
      </c>
      <c r="D28" s="15">
        <v>54.1</v>
      </c>
      <c r="E28" s="15">
        <v>0.7</v>
      </c>
      <c r="F28" s="15">
        <v>46.7</v>
      </c>
      <c r="G28" s="15">
        <f>((F28-F27)/F27)</f>
        <v>0.0021459227467811462</v>
      </c>
      <c r="H28" s="14">
        <v>26</v>
      </c>
      <c r="I28" s="14">
        <v>19.5</v>
      </c>
      <c r="J28" s="14">
        <v>6.5</v>
      </c>
      <c r="K28" s="14">
        <v>20.7</v>
      </c>
      <c r="N28" s="1">
        <f>B28-F28</f>
        <v>247</v>
      </c>
      <c r="O28" s="1">
        <f>((N28-N27)/N27)</f>
        <v>0.11967361740707165</v>
      </c>
      <c r="P28" s="4">
        <v>0.112</v>
      </c>
      <c r="Q28">
        <f>N28/P28</f>
        <v>2205.3571428571427</v>
      </c>
      <c r="R28">
        <f>F28/P28</f>
        <v>416.9642857142857</v>
      </c>
      <c r="T28">
        <f>R28/R$7</f>
        <v>3.5042743161094223</v>
      </c>
      <c r="U28">
        <f>Q28/Q$7</f>
        <v>1.8495033363663935</v>
      </c>
      <c r="Z28" s="13">
        <f>(Q28-Q27)/Q27</f>
        <v>0.10967653153736563</v>
      </c>
      <c r="AA28" s="13">
        <f>(R28-R27)/R27</f>
        <v>-0.006801808706315142</v>
      </c>
    </row>
    <row r="29" spans="1:27" ht="15">
      <c r="A29" s="16">
        <v>1951</v>
      </c>
      <c r="B29" s="15">
        <v>339.3</v>
      </c>
      <c r="C29" s="15">
        <v>208.5</v>
      </c>
      <c r="D29" s="15">
        <v>60.2</v>
      </c>
      <c r="E29" s="15">
        <v>2.5</v>
      </c>
      <c r="F29" s="15">
        <v>68.1</v>
      </c>
      <c r="G29" s="15">
        <f>((F29-F28)/F28)</f>
        <v>0.4582441113490362</v>
      </c>
      <c r="H29" s="14">
        <v>45</v>
      </c>
      <c r="I29" s="14">
        <v>39.2</v>
      </c>
      <c r="J29" s="14">
        <v>5.8</v>
      </c>
      <c r="K29" s="14">
        <v>23</v>
      </c>
      <c r="N29" s="1">
        <f>B29-F29</f>
        <v>271.20000000000005</v>
      </c>
      <c r="O29" s="1">
        <f>((N29-N28)/N28)</f>
        <v>0.09797570850202447</v>
      </c>
      <c r="P29" s="4">
        <v>0.121</v>
      </c>
      <c r="Q29">
        <f>N29/P29</f>
        <v>2241.322314049587</v>
      </c>
      <c r="R29">
        <f>F29/P29</f>
        <v>562.8099173553719</v>
      </c>
      <c r="T29">
        <f>R29/R$7</f>
        <v>4.729998241603657</v>
      </c>
      <c r="U29">
        <f>Q29/Q$7</f>
        <v>1.879665210296363</v>
      </c>
      <c r="Z29" s="13">
        <f>(Q29-Q28)/Q28</f>
        <v>0.016308093820055745</v>
      </c>
      <c r="AA29" s="13">
        <f>(R29-R28)/R28</f>
        <v>0.3497796733148105</v>
      </c>
    </row>
    <row r="30" spans="1:27" ht="15">
      <c r="A30" s="16">
        <v>1952</v>
      </c>
      <c r="B30" s="15">
        <v>358.3</v>
      </c>
      <c r="C30" s="15">
        <v>219.5</v>
      </c>
      <c r="D30" s="15">
        <v>54</v>
      </c>
      <c r="E30" s="15">
        <v>1.2</v>
      </c>
      <c r="F30" s="15">
        <v>83.6</v>
      </c>
      <c r="G30" s="15">
        <f>((F30-F29)/F29)</f>
        <v>0.22760646108663732</v>
      </c>
      <c r="H30" s="14">
        <v>59.1</v>
      </c>
      <c r="I30" s="14">
        <v>52.3</v>
      </c>
      <c r="J30" s="14">
        <v>6.8</v>
      </c>
      <c r="K30" s="14">
        <v>24.4</v>
      </c>
      <c r="N30" s="1">
        <f>B30-F30</f>
        <v>274.70000000000005</v>
      </c>
      <c r="O30" s="1">
        <f>((N30-N29)/N29)</f>
        <v>0.01290560471976401</v>
      </c>
      <c r="P30" s="4">
        <v>0.123</v>
      </c>
      <c r="Q30">
        <f>N30/P30</f>
        <v>2233.333333333334</v>
      </c>
      <c r="R30">
        <f>F30/P30</f>
        <v>679.6747967479674</v>
      </c>
      <c r="T30">
        <f>R30/R$7</f>
        <v>5.712160525860577</v>
      </c>
      <c r="U30">
        <f>Q30/Q$7</f>
        <v>1.8729653220099085</v>
      </c>
      <c r="Z30" s="13">
        <f>(Q30-Q29)/Q29</f>
        <v>-0.0035644051130775175</v>
      </c>
      <c r="AA30" s="13">
        <f>(R30-R29)/R29</f>
        <v>0.2076453804185618</v>
      </c>
    </row>
    <row r="31" spans="1:27" ht="15">
      <c r="A31" s="16">
        <v>1953</v>
      </c>
      <c r="B31" s="15">
        <v>379.3</v>
      </c>
      <c r="C31" s="15">
        <v>233.1</v>
      </c>
      <c r="D31" s="15">
        <v>56.4</v>
      </c>
      <c r="E31" s="15">
        <v>-0.7</v>
      </c>
      <c r="F31" s="15">
        <v>90.5</v>
      </c>
      <c r="G31" s="15">
        <f>((F31-F30)/F30)</f>
        <v>0.08253588516746418</v>
      </c>
      <c r="H31" s="14">
        <v>64.4</v>
      </c>
      <c r="I31" s="14">
        <v>55.9</v>
      </c>
      <c r="J31" s="14">
        <v>8.5</v>
      </c>
      <c r="K31" s="14">
        <v>26.1</v>
      </c>
      <c r="N31" s="1">
        <f>B31-F31</f>
        <v>288.8</v>
      </c>
      <c r="O31" s="1">
        <f>((N31-N30)/N30)</f>
        <v>0.051328722242446174</v>
      </c>
      <c r="P31" s="4">
        <v>0.124</v>
      </c>
      <c r="Q31">
        <f>N31/P31</f>
        <v>2329.032258064516</v>
      </c>
      <c r="R31">
        <f>F31/P31</f>
        <v>729.8387096774194</v>
      </c>
      <c r="T31">
        <f>R31/R$7</f>
        <v>6.1337508579272475</v>
      </c>
      <c r="U31">
        <f>Q31/Q$7</f>
        <v>1.9532223820286283</v>
      </c>
      <c r="Z31" s="13">
        <f>(Q31-Q30)/Q30</f>
        <v>0.04285026480500693</v>
      </c>
      <c r="AA31" s="13">
        <f>(R31-R30)/R30</f>
        <v>0.07380575706127501</v>
      </c>
    </row>
    <row r="32" spans="1:27" ht="15">
      <c r="A32" s="16">
        <v>1954</v>
      </c>
      <c r="B32" s="15">
        <v>380.4</v>
      </c>
      <c r="C32" s="15">
        <v>240</v>
      </c>
      <c r="D32" s="15">
        <v>53.8</v>
      </c>
      <c r="E32" s="15">
        <v>0.4</v>
      </c>
      <c r="F32" s="15">
        <v>86.1</v>
      </c>
      <c r="G32" s="15">
        <f>((F32-F31)/F31)</f>
        <v>-0.0486187845303868</v>
      </c>
      <c r="H32" s="14">
        <v>57.2</v>
      </c>
      <c r="I32" s="14">
        <v>49.2</v>
      </c>
      <c r="J32" s="14">
        <v>8.1</v>
      </c>
      <c r="K32" s="14">
        <v>28.9</v>
      </c>
      <c r="N32" s="1">
        <f>B32-F32</f>
        <v>294.29999999999995</v>
      </c>
      <c r="O32" s="1">
        <f>((N32-N31)/N31)</f>
        <v>0.01904432132963969</v>
      </c>
      <c r="P32" s="4">
        <v>0.125</v>
      </c>
      <c r="Q32">
        <f>N32/P32</f>
        <v>2354.3999999999996</v>
      </c>
      <c r="R32">
        <f>F32/P32</f>
        <v>688.8</v>
      </c>
      <c r="T32">
        <f>R32/R$7</f>
        <v>5.788851063829786</v>
      </c>
      <c r="U32">
        <f>Q32/Q$7</f>
        <v>1.974496815286624</v>
      </c>
      <c r="Z32" s="13">
        <f>(Q32-Q31)/Q31</f>
        <v>0.010891966759002626</v>
      </c>
      <c r="AA32" s="13">
        <f>(R32-R31)/R31</f>
        <v>-0.056229834254143754</v>
      </c>
    </row>
    <row r="33" spans="1:27" ht="15">
      <c r="A33" s="16">
        <v>1955</v>
      </c>
      <c r="B33" s="15">
        <v>414.7</v>
      </c>
      <c r="C33" s="15">
        <v>258.8</v>
      </c>
      <c r="D33" s="15">
        <v>69</v>
      </c>
      <c r="E33" s="15">
        <v>0.5</v>
      </c>
      <c r="F33" s="15">
        <v>86.4</v>
      </c>
      <c r="G33" s="15">
        <f>((F33-F32)/F32)</f>
        <v>0.0034843205574914215</v>
      </c>
      <c r="H33" s="14">
        <v>54.9</v>
      </c>
      <c r="I33" s="14">
        <v>46.9</v>
      </c>
      <c r="J33" s="14">
        <v>7.9</v>
      </c>
      <c r="K33" s="14">
        <v>31.6</v>
      </c>
      <c r="N33" s="1">
        <f>B33-F33</f>
        <v>328.29999999999995</v>
      </c>
      <c r="O33" s="1">
        <f>((N33-N32)/N32)</f>
        <v>0.11552837240910638</v>
      </c>
      <c r="P33" s="4">
        <v>0.124</v>
      </c>
      <c r="Q33">
        <f>N33/P33</f>
        <v>2647.58064516129</v>
      </c>
      <c r="R33">
        <f>F33/P33</f>
        <v>696.7741935483872</v>
      </c>
      <c r="T33">
        <f>R33/R$7</f>
        <v>5.855868222374743</v>
      </c>
      <c r="U33">
        <f>Q33/Q$7</f>
        <v>2.2203701801246485</v>
      </c>
      <c r="Z33" s="13">
        <f>(Q33-Q32)/Q32</f>
        <v>0.12452456896079264</v>
      </c>
      <c r="AA33" s="13">
        <f>(R33-R32)/R32</f>
        <v>0.011576936045858355</v>
      </c>
    </row>
    <row r="34" spans="1:27" ht="15">
      <c r="A34" s="16">
        <v>1956</v>
      </c>
      <c r="B34" s="15">
        <v>437.4</v>
      </c>
      <c r="C34" s="15">
        <v>271.7</v>
      </c>
      <c r="D34" s="15">
        <v>72</v>
      </c>
      <c r="E34" s="15">
        <v>2.4</v>
      </c>
      <c r="F34" s="15">
        <v>91.4</v>
      </c>
      <c r="G34" s="15">
        <f>((F34-F33)/F33)</f>
        <v>0.057870370370370364</v>
      </c>
      <c r="H34" s="14">
        <v>56.7</v>
      </c>
      <c r="I34" s="14">
        <v>49.2</v>
      </c>
      <c r="J34" s="14">
        <v>7.5</v>
      </c>
      <c r="K34" s="14">
        <v>34.7</v>
      </c>
      <c r="N34" s="1">
        <f>B34-F34</f>
        <v>346</v>
      </c>
      <c r="O34" s="1">
        <f>((N34-N33)/N33)</f>
        <v>0.05391410295461483</v>
      </c>
      <c r="P34" s="4">
        <v>0.126</v>
      </c>
      <c r="Q34">
        <f>N34/P34</f>
        <v>2746.031746031746</v>
      </c>
      <c r="R34">
        <f>F34/P34</f>
        <v>725.3968253968254</v>
      </c>
      <c r="T34">
        <f>R34/R$7</f>
        <v>6.096420128335022</v>
      </c>
      <c r="U34">
        <f>Q34/Q$7</f>
        <v>2.3029353284130356</v>
      </c>
      <c r="Z34" s="13">
        <f>(Q34-Q33)/Q33</f>
        <v>0.037185307669621005</v>
      </c>
      <c r="AA34" s="13">
        <f>(R34-R33)/R33</f>
        <v>0.0410787771898882</v>
      </c>
    </row>
    <row r="35" spans="1:27" ht="15">
      <c r="A35" s="16">
        <v>1957</v>
      </c>
      <c r="B35" s="15">
        <v>461.1</v>
      </c>
      <c r="C35" s="15">
        <v>286.9</v>
      </c>
      <c r="D35" s="15">
        <v>70.5</v>
      </c>
      <c r="E35" s="15">
        <v>4.1</v>
      </c>
      <c r="F35" s="15">
        <v>99.7</v>
      </c>
      <c r="G35" s="15">
        <f>((F35-F34)/F34)</f>
        <v>0.0908096280087527</v>
      </c>
      <c r="H35" s="14">
        <v>61.3</v>
      </c>
      <c r="I35" s="14">
        <v>53.6</v>
      </c>
      <c r="J35" s="14">
        <v>7.7</v>
      </c>
      <c r="K35" s="14">
        <v>38.3</v>
      </c>
      <c r="N35" s="1">
        <f>B35-F35</f>
        <v>361.40000000000003</v>
      </c>
      <c r="O35" s="1">
        <f>((N35-N34)/N34)</f>
        <v>0.04450867052023131</v>
      </c>
      <c r="P35" s="4">
        <v>0.131</v>
      </c>
      <c r="Q35">
        <f>N35/P35</f>
        <v>2758.7786259541986</v>
      </c>
      <c r="R35">
        <f>F35/P35</f>
        <v>761.0687022900763</v>
      </c>
      <c r="T35">
        <f>R35/R$7</f>
        <v>6.396215689459152</v>
      </c>
      <c r="U35">
        <f>Q35/Q$7</f>
        <v>2.313625386946727</v>
      </c>
      <c r="Z35" s="13">
        <f>(Q35-Q34)/Q34</f>
        <v>0.004641927370604103</v>
      </c>
      <c r="AA35" s="13">
        <f>(R35-R34)/R34</f>
        <v>0.04917567274124303</v>
      </c>
    </row>
    <row r="36" spans="1:27" ht="15">
      <c r="A36" s="16">
        <v>1958</v>
      </c>
      <c r="B36" s="15">
        <v>467.2</v>
      </c>
      <c r="C36" s="15">
        <v>296.2</v>
      </c>
      <c r="D36" s="15">
        <v>64.5</v>
      </c>
      <c r="E36" s="15">
        <v>0.5</v>
      </c>
      <c r="F36" s="15">
        <v>106</v>
      </c>
      <c r="G36" s="15">
        <f>((F36-F35)/F35)</f>
        <v>0.06318956870611832</v>
      </c>
      <c r="H36" s="14">
        <v>63.8</v>
      </c>
      <c r="I36" s="14">
        <v>55.4</v>
      </c>
      <c r="J36" s="14">
        <v>8.4</v>
      </c>
      <c r="K36" s="14">
        <v>42.2</v>
      </c>
      <c r="N36" s="1">
        <f>B36-F36</f>
        <v>361.2</v>
      </c>
      <c r="O36" s="1">
        <f>((N36-N35)/N35)</f>
        <v>-0.0005534034311013986</v>
      </c>
      <c r="P36" s="4">
        <v>0.134</v>
      </c>
      <c r="Q36">
        <f>N36/P36</f>
        <v>2695.5223880597014</v>
      </c>
      <c r="R36">
        <f>F36/P36</f>
        <v>791.044776119403</v>
      </c>
      <c r="T36">
        <f>R36/R$7</f>
        <v>6.648142267386471</v>
      </c>
      <c r="U36">
        <f>Q36/Q$7</f>
        <v>2.260576100389771</v>
      </c>
      <c r="Z36" s="13">
        <f>(Q36-Q35)/Q35</f>
        <v>-0.022929073503539378</v>
      </c>
      <c r="AA36" s="13">
        <f>(R36-R35)/R35</f>
        <v>0.03938681716792168</v>
      </c>
    </row>
    <row r="37" spans="1:27" ht="15">
      <c r="A37" s="16">
        <v>1959</v>
      </c>
      <c r="B37" s="15">
        <v>506.6</v>
      </c>
      <c r="C37" s="15">
        <v>317.7</v>
      </c>
      <c r="D37" s="15">
        <v>78.5</v>
      </c>
      <c r="E37" s="15">
        <v>0.4</v>
      </c>
      <c r="F37" s="15">
        <v>110</v>
      </c>
      <c r="G37" s="15">
        <f>((F37-F36)/F36)</f>
        <v>0.03773584905660377</v>
      </c>
      <c r="H37" s="14">
        <v>65.3</v>
      </c>
      <c r="I37" s="14">
        <v>53.8</v>
      </c>
      <c r="J37" s="14">
        <v>11.5</v>
      </c>
      <c r="K37" s="14">
        <v>44.7</v>
      </c>
      <c r="N37" s="1">
        <f>B37-F37</f>
        <v>396.6</v>
      </c>
      <c r="O37" s="1">
        <f>((N37-N36)/N36)</f>
        <v>0.09800664451827253</v>
      </c>
      <c r="P37" s="4">
        <v>0.135</v>
      </c>
      <c r="Q37">
        <f>N37/P37</f>
        <v>2937.777777777778</v>
      </c>
      <c r="R37">
        <f>F37/P37</f>
        <v>814.8148148148148</v>
      </c>
      <c r="T37">
        <f>R37/R$7</f>
        <v>6.847911741528762</v>
      </c>
      <c r="U37">
        <f>Q37/Q$7</f>
        <v>2.4637414484548246</v>
      </c>
      <c r="Z37" s="13">
        <f>(Q37-Q36)/Q36</f>
        <v>0.08987326196628528</v>
      </c>
      <c r="AA37" s="13">
        <f>(R37-R36)/R36</f>
        <v>0.03004891684136965</v>
      </c>
    </row>
    <row r="38" spans="1:27" ht="15">
      <c r="A38" s="16">
        <v>1960</v>
      </c>
      <c r="B38" s="15">
        <v>526.4</v>
      </c>
      <c r="C38" s="15">
        <v>331.8</v>
      </c>
      <c r="D38" s="15">
        <v>78.9</v>
      </c>
      <c r="E38" s="15">
        <v>4.2</v>
      </c>
      <c r="F38" s="15">
        <v>111.5</v>
      </c>
      <c r="G38" s="15">
        <f>((F38-F37)/F37)</f>
        <v>0.013636363636363636</v>
      </c>
      <c r="H38" s="14">
        <v>64.1</v>
      </c>
      <c r="I38" s="14">
        <v>53.3</v>
      </c>
      <c r="J38" s="14">
        <v>10.7</v>
      </c>
      <c r="K38" s="14">
        <v>47.5</v>
      </c>
      <c r="N38" s="1">
        <f>B38-F38</f>
        <v>414.9</v>
      </c>
      <c r="O38" s="1">
        <f>((N38-N37)/N37)</f>
        <v>0.046142208774583846</v>
      </c>
      <c r="P38" s="4">
        <v>0.137</v>
      </c>
      <c r="Q38">
        <f>N38/P38</f>
        <v>3028.467153284671</v>
      </c>
      <c r="R38">
        <f>F38/P38</f>
        <v>813.8686131386861</v>
      </c>
      <c r="T38">
        <f>R38/R$7</f>
        <v>6.83995962105917</v>
      </c>
      <c r="U38">
        <f>Q38/Q$7</f>
        <v>2.5397972941559344</v>
      </c>
      <c r="Z38" s="13">
        <f>(Q38-Q37)/Q37</f>
        <v>0.030870059741378155</v>
      </c>
      <c r="AA38" s="13">
        <f>(R38-R37)/R37</f>
        <v>-0.0011612475116124716</v>
      </c>
    </row>
    <row r="39" spans="1:27" ht="15">
      <c r="A39" s="16">
        <v>1961</v>
      </c>
      <c r="B39" s="15">
        <v>544.8</v>
      </c>
      <c r="C39" s="15">
        <v>342.2</v>
      </c>
      <c r="D39" s="15">
        <v>78.2</v>
      </c>
      <c r="E39" s="15">
        <v>4.9</v>
      </c>
      <c r="F39" s="15">
        <v>119.5</v>
      </c>
      <c r="G39" s="15">
        <f>((F39-F38)/F38)</f>
        <v>0.07174887892376682</v>
      </c>
      <c r="H39" s="14">
        <v>67.9</v>
      </c>
      <c r="I39" s="14">
        <v>56.5</v>
      </c>
      <c r="J39" s="14">
        <v>11.4</v>
      </c>
      <c r="K39" s="14">
        <v>51.6</v>
      </c>
      <c r="N39" s="1">
        <f>B39-F39</f>
        <v>425.29999999999995</v>
      </c>
      <c r="O39" s="1">
        <f>((N39-N38)/N38)</f>
        <v>0.02506628103157382</v>
      </c>
      <c r="P39" s="4">
        <v>0.139</v>
      </c>
      <c r="Q39">
        <f>N39/P39</f>
        <v>3059.712230215827</v>
      </c>
      <c r="R39">
        <f>F39/P39</f>
        <v>859.7122302158273</v>
      </c>
      <c r="T39">
        <f>R39/R$7</f>
        <v>7.22524108372876</v>
      </c>
      <c r="U39">
        <f>Q39/Q$7</f>
        <v>2.566000702622615</v>
      </c>
      <c r="Z39" s="13">
        <f>(Q39-Q38)/Q38</f>
        <v>0.010317125908817427</v>
      </c>
      <c r="AA39" s="13">
        <f>(R39-R38)/R38</f>
        <v>0.05632803174500754</v>
      </c>
    </row>
    <row r="40" spans="1:27" ht="15">
      <c r="A40" s="16">
        <v>1962</v>
      </c>
      <c r="B40" s="15">
        <v>585.7</v>
      </c>
      <c r="C40" s="15">
        <v>363.3</v>
      </c>
      <c r="D40" s="15">
        <v>88.1</v>
      </c>
      <c r="E40" s="15">
        <v>4.1</v>
      </c>
      <c r="F40" s="15">
        <v>130.1</v>
      </c>
      <c r="G40" s="15">
        <f>((F40-F39)/F39)</f>
        <v>0.08870292887029284</v>
      </c>
      <c r="H40" s="14">
        <v>75.2</v>
      </c>
      <c r="I40" s="14">
        <v>61.1</v>
      </c>
      <c r="J40" s="14">
        <v>14.1</v>
      </c>
      <c r="K40" s="14">
        <v>54.9</v>
      </c>
      <c r="N40" s="1">
        <f>B40-F40</f>
        <v>455.6</v>
      </c>
      <c r="O40" s="1">
        <f>((N40-N39)/N39)</f>
        <v>0.07124382788619815</v>
      </c>
      <c r="P40" s="4">
        <v>0.14</v>
      </c>
      <c r="Q40">
        <f>N40/P40</f>
        <v>3254.285714285714</v>
      </c>
      <c r="R40">
        <f>F40/P40</f>
        <v>929.2857142857141</v>
      </c>
      <c r="T40">
        <f>R40/R$7</f>
        <v>7.809954407294831</v>
      </c>
      <c r="U40">
        <f>Q40/Q$7</f>
        <v>2.729178040643009</v>
      </c>
      <c r="Z40" s="13">
        <f>(Q40-Q39)/Q39</f>
        <v>0.06359208625843958</v>
      </c>
      <c r="AA40" s="13">
        <f>(R40-R39)/R39</f>
        <v>0.08092647937836209</v>
      </c>
    </row>
    <row r="41" spans="1:27" ht="15">
      <c r="A41" s="16">
        <v>1963</v>
      </c>
      <c r="B41" s="15">
        <v>617.8</v>
      </c>
      <c r="C41" s="15">
        <v>382.7</v>
      </c>
      <c r="D41" s="15">
        <v>93.8</v>
      </c>
      <c r="E41" s="15">
        <v>4.9</v>
      </c>
      <c r="F41" s="15">
        <v>136.4</v>
      </c>
      <c r="G41" s="15">
        <f>((F41-F40)/F40)</f>
        <v>0.04842428900845512</v>
      </c>
      <c r="H41" s="14">
        <v>76.9</v>
      </c>
      <c r="I41" s="14">
        <v>61</v>
      </c>
      <c r="J41" s="14">
        <v>15.9</v>
      </c>
      <c r="K41" s="14">
        <v>59.5</v>
      </c>
      <c r="N41" s="1">
        <f>B41-F41</f>
        <v>481.4</v>
      </c>
      <c r="O41" s="1">
        <f>((N41-N40)/N40)</f>
        <v>0.05662862159789279</v>
      </c>
      <c r="P41" s="4">
        <v>0.142</v>
      </c>
      <c r="Q41">
        <f>N41/P41</f>
        <v>3390.1408450704225</v>
      </c>
      <c r="R41">
        <f>F41/P41</f>
        <v>960.5633802816902</v>
      </c>
      <c r="T41">
        <f>R41/R$7</f>
        <v>8.072819898112076</v>
      </c>
      <c r="U41">
        <f>Q41/Q$7</f>
        <v>2.843111749050567</v>
      </c>
      <c r="Z41" s="13">
        <f>(Q41-Q40)/Q40</f>
        <v>0.04174652833595075</v>
      </c>
      <c r="AA41" s="13">
        <f>(R41-R40)/R40</f>
        <v>0.033657749726646105</v>
      </c>
    </row>
    <row r="42" spans="1:27" ht="15">
      <c r="A42" s="16">
        <v>1964</v>
      </c>
      <c r="B42" s="15">
        <v>663.6</v>
      </c>
      <c r="C42" s="15">
        <v>411.5</v>
      </c>
      <c r="D42" s="15">
        <v>102.1</v>
      </c>
      <c r="E42" s="15">
        <v>6.9</v>
      </c>
      <c r="F42" s="15">
        <v>143.2</v>
      </c>
      <c r="G42" s="15">
        <f>((F42-F41)/F41)</f>
        <v>0.04985337243401747</v>
      </c>
      <c r="H42" s="14">
        <v>78.4</v>
      </c>
      <c r="I42" s="14">
        <v>60.2</v>
      </c>
      <c r="J42" s="14">
        <v>18.2</v>
      </c>
      <c r="K42" s="14">
        <v>64.8</v>
      </c>
      <c r="N42" s="1">
        <f>B42-F42</f>
        <v>520.4000000000001</v>
      </c>
      <c r="O42" s="1">
        <f>((N42-N41)/N41)</f>
        <v>0.0810137100124639</v>
      </c>
      <c r="P42" s="4">
        <v>0.144</v>
      </c>
      <c r="Q42">
        <f>N42/P42</f>
        <v>3613.8888888888896</v>
      </c>
      <c r="R42">
        <f>F42/P42</f>
        <v>994.4444444444445</v>
      </c>
      <c r="T42">
        <f>R42/R$7</f>
        <v>8.35756501182033</v>
      </c>
      <c r="U42">
        <f>Q42/Q$7</f>
        <v>3.0307560745458844</v>
      </c>
      <c r="Z42" s="13">
        <f>(Q42-Q41)/Q41</f>
        <v>0.0659996307067352</v>
      </c>
      <c r="AA42" s="13">
        <f>(R42-R41)/R41</f>
        <v>0.03527207559465616</v>
      </c>
    </row>
    <row r="43" spans="1:27" ht="15">
      <c r="A43" s="16">
        <v>1965</v>
      </c>
      <c r="B43" s="15">
        <v>719.1</v>
      </c>
      <c r="C43" s="15">
        <v>443.8</v>
      </c>
      <c r="D43" s="15">
        <v>118.2</v>
      </c>
      <c r="E43" s="15">
        <v>5.6</v>
      </c>
      <c r="F43" s="15">
        <v>151.4</v>
      </c>
      <c r="G43" s="15">
        <f>((F43-F42)/F42)</f>
        <v>0.05726256983240236</v>
      </c>
      <c r="H43" s="14">
        <v>80.4</v>
      </c>
      <c r="I43" s="14">
        <v>60.6</v>
      </c>
      <c r="J43" s="14">
        <v>19.8</v>
      </c>
      <c r="K43" s="14">
        <v>71</v>
      </c>
      <c r="N43" s="1">
        <f>B43-F43</f>
        <v>567.7</v>
      </c>
      <c r="O43" s="1">
        <f>((N43-N42)/N42)</f>
        <v>0.09089162182936193</v>
      </c>
      <c r="P43" s="4">
        <v>0.146</v>
      </c>
      <c r="Q43">
        <f>N43/P43</f>
        <v>3888.3561643835624</v>
      </c>
      <c r="R43">
        <f>F43/P43</f>
        <v>1036.9863013698632</v>
      </c>
      <c r="T43">
        <f>R43/R$7</f>
        <v>8.715097639172255</v>
      </c>
      <c r="U43">
        <f>Q43/Q$7</f>
        <v>3.2609356367972553</v>
      </c>
      <c r="Z43" s="13">
        <f>(Q43-Q42)/Q42</f>
        <v>0.07594790098238446</v>
      </c>
      <c r="AA43" s="13">
        <f>(R43-R42)/R42</f>
        <v>0.04277952093058869</v>
      </c>
    </row>
    <row r="44" spans="1:27" ht="15">
      <c r="A44" s="16">
        <v>1966</v>
      </c>
      <c r="B44" s="15">
        <v>787.7</v>
      </c>
      <c r="C44" s="15">
        <v>480.9</v>
      </c>
      <c r="D44" s="15">
        <v>131.3</v>
      </c>
      <c r="E44" s="15">
        <v>3.9</v>
      </c>
      <c r="F44" s="15">
        <v>171.6</v>
      </c>
      <c r="G44" s="15">
        <f>((F44-F43)/F43)</f>
        <v>0.1334214002642007</v>
      </c>
      <c r="H44" s="14">
        <v>92.4</v>
      </c>
      <c r="I44" s="14">
        <v>71.7</v>
      </c>
      <c r="J44" s="14">
        <v>20.8</v>
      </c>
      <c r="K44" s="14">
        <v>79.2</v>
      </c>
      <c r="N44" s="1">
        <f>B44-F44</f>
        <v>616.1</v>
      </c>
      <c r="O44" s="1">
        <f>((N44-N43)/N43)</f>
        <v>0.0852562973401444</v>
      </c>
      <c r="P44" s="4">
        <v>0.15</v>
      </c>
      <c r="Q44">
        <f>N44/P44</f>
        <v>4107.333333333334</v>
      </c>
      <c r="R44">
        <f>F44/P44</f>
        <v>1144</v>
      </c>
      <c r="T44">
        <f>R44/R$7</f>
        <v>9.614468085106383</v>
      </c>
      <c r="U44">
        <f>Q44/Q$7</f>
        <v>3.444578910120312</v>
      </c>
      <c r="Z44" s="13">
        <f>(Q44-Q43)/Q43</f>
        <v>0.05631612941107388</v>
      </c>
      <c r="AA44" s="13">
        <f>(R44-R43)/R43</f>
        <v>0.10319682959048856</v>
      </c>
    </row>
    <row r="45" spans="1:27" ht="15">
      <c r="A45" s="16">
        <v>1967</v>
      </c>
      <c r="B45" s="15">
        <v>832.4</v>
      </c>
      <c r="C45" s="15">
        <v>507.8</v>
      </c>
      <c r="D45" s="15">
        <v>128.6</v>
      </c>
      <c r="E45" s="15">
        <v>3.6</v>
      </c>
      <c r="F45" s="15">
        <v>192.5</v>
      </c>
      <c r="G45" s="15">
        <f>((F45-F44)/F44)</f>
        <v>0.12179487179487183</v>
      </c>
      <c r="H45" s="14">
        <v>104.6</v>
      </c>
      <c r="I45" s="14">
        <v>83.4</v>
      </c>
      <c r="J45" s="14">
        <v>21.2</v>
      </c>
      <c r="K45" s="14">
        <v>87.9</v>
      </c>
      <c r="N45" s="1">
        <f>B45-F45</f>
        <v>639.9</v>
      </c>
      <c r="O45" s="1">
        <f>((N45-N44)/N44)</f>
        <v>0.03863009251744839</v>
      </c>
      <c r="P45" s="4">
        <v>0.155</v>
      </c>
      <c r="Q45">
        <f>N45/P45</f>
        <v>4128.387096774193</v>
      </c>
      <c r="R45">
        <f>F45/P45</f>
        <v>1241.9354838709678</v>
      </c>
      <c r="T45">
        <f>R45/R$7</f>
        <v>10.437542896362388</v>
      </c>
      <c r="U45">
        <f>Q45/Q$7</f>
        <v>3.4622354633244297</v>
      </c>
      <c r="Z45" s="13">
        <f>(Q45-Q44)/Q44</f>
        <v>0.005125895984627314</v>
      </c>
      <c r="AA45" s="13">
        <f>(R45-R44)/R44</f>
        <v>0.08560794044665017</v>
      </c>
    </row>
    <row r="46" spans="1:27" ht="15">
      <c r="A46" s="16">
        <v>1968</v>
      </c>
      <c r="B46" s="15">
        <v>909.8</v>
      </c>
      <c r="C46" s="15">
        <v>558</v>
      </c>
      <c r="D46" s="15">
        <v>141.2</v>
      </c>
      <c r="E46" s="15">
        <v>1.4</v>
      </c>
      <c r="F46" s="15">
        <v>209.3</v>
      </c>
      <c r="G46" s="15">
        <f>((F46-F45)/F45)</f>
        <v>0.08727272727272734</v>
      </c>
      <c r="H46" s="14">
        <v>111.3</v>
      </c>
      <c r="I46" s="14">
        <v>89.2</v>
      </c>
      <c r="J46" s="14">
        <v>22</v>
      </c>
      <c r="K46" s="14">
        <v>98</v>
      </c>
      <c r="N46" s="1">
        <f>B46-F46</f>
        <v>700.5</v>
      </c>
      <c r="O46" s="1">
        <f>((N46-N45)/N45)</f>
        <v>0.09470229723394284</v>
      </c>
      <c r="P46" s="4">
        <v>0.162</v>
      </c>
      <c r="Q46">
        <f>N46/P46</f>
        <v>4324.074074074074</v>
      </c>
      <c r="R46">
        <f>F46/P46</f>
        <v>1291.9753086419753</v>
      </c>
      <c r="T46">
        <f>R46/R$7</f>
        <v>10.858090359863409</v>
      </c>
      <c r="U46">
        <f>Q46/Q$7</f>
        <v>3.626346622631124</v>
      </c>
      <c r="Z46" s="13">
        <f>(Q46-Q45)/Q45</f>
        <v>0.04740034611889594</v>
      </c>
      <c r="AA46" s="13">
        <f>(R46-R45)/R45</f>
        <v>0.04029180695847356</v>
      </c>
    </row>
    <row r="47" spans="1:27" ht="15">
      <c r="A47" s="16">
        <v>1969</v>
      </c>
      <c r="B47" s="15">
        <v>984.4</v>
      </c>
      <c r="C47" s="15">
        <v>605.1</v>
      </c>
      <c r="D47" s="15">
        <v>156.4</v>
      </c>
      <c r="E47" s="15">
        <v>1.4</v>
      </c>
      <c r="F47" s="15">
        <v>221.4</v>
      </c>
      <c r="G47" s="15">
        <f>((F47-F46)/F46)</f>
        <v>0.05781175346392735</v>
      </c>
      <c r="H47" s="14">
        <v>113.3</v>
      </c>
      <c r="I47" s="14">
        <v>89.5</v>
      </c>
      <c r="J47" s="14">
        <v>23.8</v>
      </c>
      <c r="K47" s="14">
        <v>108.2</v>
      </c>
      <c r="N47" s="1">
        <f>B47-F47</f>
        <v>763</v>
      </c>
      <c r="O47" s="1">
        <f>((N47-N46)/N46)</f>
        <v>0.08922198429693076</v>
      </c>
      <c r="P47" s="4">
        <v>0.17</v>
      </c>
      <c r="Q47">
        <f>N47/P47</f>
        <v>4488.235294117647</v>
      </c>
      <c r="R47">
        <f>F47/P47</f>
        <v>1302.3529411764705</v>
      </c>
      <c r="T47">
        <f>R47/R$7</f>
        <v>10.945306633291613</v>
      </c>
      <c r="U47">
        <f>Q47/Q$7</f>
        <v>3.7640189833895343</v>
      </c>
      <c r="Z47" s="13">
        <f>(Q47-Q46)/Q46</f>
        <v>0.037964479153545776</v>
      </c>
      <c r="AA47" s="13">
        <f>(R47-R46)/R46</f>
        <v>0.008032376830330737</v>
      </c>
    </row>
    <row r="48" spans="1:27" ht="15">
      <c r="A48" s="16">
        <v>1970</v>
      </c>
      <c r="B48" s="15">
        <v>1038.3</v>
      </c>
      <c r="C48" s="15">
        <v>648.3</v>
      </c>
      <c r="D48" s="15">
        <v>152.4</v>
      </c>
      <c r="E48" s="15">
        <v>4</v>
      </c>
      <c r="F48" s="15">
        <v>233.7</v>
      </c>
      <c r="G48" s="15">
        <f>((F48-F47)/F47)</f>
        <v>0.055555555555555476</v>
      </c>
      <c r="H48" s="14">
        <v>113.4</v>
      </c>
      <c r="I48" s="14">
        <v>87.6</v>
      </c>
      <c r="J48" s="14">
        <v>25.8</v>
      </c>
      <c r="K48" s="14">
        <v>120.3</v>
      </c>
      <c r="N48" s="1">
        <f>B48-F48</f>
        <v>804.5999999999999</v>
      </c>
      <c r="O48" s="1">
        <f>((N48-N47)/N47)</f>
        <v>0.05452162516382688</v>
      </c>
      <c r="P48" s="4">
        <v>0.18</v>
      </c>
      <c r="Q48">
        <f>N48/P48</f>
        <v>4470</v>
      </c>
      <c r="R48">
        <f>F48/P48</f>
        <v>1298.3333333333333</v>
      </c>
      <c r="T48">
        <f>R48/R$7</f>
        <v>10.911524822695034</v>
      </c>
      <c r="U48">
        <f>Q48/Q$7</f>
        <v>3.7487261146496818</v>
      </c>
      <c r="Z48" s="13">
        <f>(Q48-Q47)/Q47</f>
        <v>-0.004062909567496676</v>
      </c>
      <c r="AA48" s="13">
        <f>(R48-R47)/R47</f>
        <v>-0.003086419753086406</v>
      </c>
    </row>
    <row r="49" spans="1:27" ht="15">
      <c r="A49" s="16">
        <v>1971</v>
      </c>
      <c r="B49" s="15">
        <v>1126.8</v>
      </c>
      <c r="C49" s="15">
        <v>701.6</v>
      </c>
      <c r="D49" s="15">
        <v>178.2</v>
      </c>
      <c r="E49" s="15">
        <v>0.6</v>
      </c>
      <c r="F49" s="15">
        <v>246.4</v>
      </c>
      <c r="G49" s="15">
        <f>((F49-F48)/F48)</f>
        <v>0.054343175010697554</v>
      </c>
      <c r="H49" s="14">
        <v>113.6</v>
      </c>
      <c r="I49" s="14">
        <v>84.6</v>
      </c>
      <c r="J49" s="14">
        <v>29.1</v>
      </c>
      <c r="K49" s="14">
        <v>132.8</v>
      </c>
      <c r="N49" s="1">
        <f>B49-F49</f>
        <v>880.4</v>
      </c>
      <c r="O49" s="1">
        <f>((N49-N48)/N48)</f>
        <v>0.09420830226199363</v>
      </c>
      <c r="P49" s="4">
        <v>0.188</v>
      </c>
      <c r="Q49">
        <f>N49/P49</f>
        <v>4682.978723404255</v>
      </c>
      <c r="R49">
        <f>F49/P49</f>
        <v>1310.6382978723404</v>
      </c>
      <c r="T49">
        <f>R49/R$7</f>
        <v>11.014938886373924</v>
      </c>
      <c r="U49">
        <f>Q49/Q$7</f>
        <v>3.9273388444685366</v>
      </c>
      <c r="Z49" s="13">
        <f>(Q49-Q48)/Q48</f>
        <v>0.04764624684658951</v>
      </c>
      <c r="AA49" s="13">
        <f>(R49-R48)/R48</f>
        <v>0.009477507988965742</v>
      </c>
    </row>
    <row r="50" spans="1:27" ht="15">
      <c r="A50" s="16">
        <v>1972</v>
      </c>
      <c r="B50" s="15">
        <v>1237.9</v>
      </c>
      <c r="C50" s="15">
        <v>770.2</v>
      </c>
      <c r="D50" s="15">
        <v>207.6</v>
      </c>
      <c r="E50" s="15">
        <v>-3.4</v>
      </c>
      <c r="F50" s="15">
        <v>263.4</v>
      </c>
      <c r="G50" s="15">
        <f>((F50-F49)/F49)</f>
        <v>0.06899350649350637</v>
      </c>
      <c r="H50" s="14">
        <v>119.6</v>
      </c>
      <c r="I50" s="14">
        <v>86.9</v>
      </c>
      <c r="J50" s="14">
        <v>32.7</v>
      </c>
      <c r="K50" s="14">
        <v>143.8</v>
      </c>
      <c r="N50" s="1">
        <f>B50-F50</f>
        <v>974.5000000000001</v>
      </c>
      <c r="O50" s="1">
        <f>((N50-N49)/N49)</f>
        <v>0.10688323489323051</v>
      </c>
      <c r="P50" s="4">
        <v>0.194</v>
      </c>
      <c r="Q50">
        <f>N50/P50</f>
        <v>5023.195876288661</v>
      </c>
      <c r="R50">
        <f>F50/P50</f>
        <v>1357.7319587628865</v>
      </c>
      <c r="T50">
        <f>R50/R$7</f>
        <v>11.410726036411493</v>
      </c>
      <c r="U50">
        <f>Q50/Q$7</f>
        <v>4.2126589620679855</v>
      </c>
      <c r="Z50" s="13">
        <f>(Q50-Q49)/Q49</f>
        <v>0.07264973278313068</v>
      </c>
      <c r="AA50" s="13">
        <f>(R50-R49)/R49</f>
        <v>0.03593185165350105</v>
      </c>
    </row>
    <row r="51" spans="1:27" ht="15">
      <c r="A51" s="16">
        <v>1973</v>
      </c>
      <c r="B51" s="15">
        <v>1382.3</v>
      </c>
      <c r="C51" s="15">
        <v>852</v>
      </c>
      <c r="D51" s="15">
        <v>244.5</v>
      </c>
      <c r="E51" s="15">
        <v>4.1</v>
      </c>
      <c r="F51" s="15">
        <v>281.7</v>
      </c>
      <c r="G51" s="15">
        <f>((F51-F50)/F50)</f>
        <v>0.06947608200455586</v>
      </c>
      <c r="H51" s="14">
        <v>122.5</v>
      </c>
      <c r="I51" s="14">
        <v>88.1</v>
      </c>
      <c r="J51" s="14">
        <v>34.3</v>
      </c>
      <c r="K51" s="14">
        <v>159.2</v>
      </c>
      <c r="N51" s="1">
        <f>B51-F51</f>
        <v>1100.6</v>
      </c>
      <c r="O51" s="1">
        <f>((N51-N50)/N50)</f>
        <v>0.1293996921498202</v>
      </c>
      <c r="P51" s="4">
        <v>0.206</v>
      </c>
      <c r="Q51">
        <f>N51/P51</f>
        <v>5342.718446601942</v>
      </c>
      <c r="R51">
        <f>F51/P51</f>
        <v>1367.4757281553398</v>
      </c>
      <c r="T51">
        <f>R51/R$7</f>
        <v>11.492615162156579</v>
      </c>
      <c r="U51">
        <f>Q51/Q$7</f>
        <v>4.480623750334962</v>
      </c>
      <c r="Z51" s="13">
        <f>(Q51-Q50)/Q50</f>
        <v>0.06360941882070446</v>
      </c>
      <c r="AA51" s="13">
        <f>(R51-R50)/R50</f>
        <v>0.007176504412057451</v>
      </c>
    </row>
    <row r="52" spans="1:27" ht="15">
      <c r="A52" s="16">
        <v>1974</v>
      </c>
      <c r="B52" s="15">
        <v>1499.5</v>
      </c>
      <c r="C52" s="15">
        <v>932.9</v>
      </c>
      <c r="D52" s="15">
        <v>249.4</v>
      </c>
      <c r="E52" s="15">
        <v>-0.8</v>
      </c>
      <c r="F52" s="15">
        <v>317.9</v>
      </c>
      <c r="G52" s="15">
        <f>((F52-F51)/F51)</f>
        <v>0.1285055023074192</v>
      </c>
      <c r="H52" s="14">
        <v>134.5</v>
      </c>
      <c r="I52" s="14">
        <v>95.6</v>
      </c>
      <c r="J52" s="14">
        <v>39</v>
      </c>
      <c r="K52" s="14">
        <v>183.4</v>
      </c>
      <c r="N52" s="1">
        <f>B52-F52</f>
        <v>1181.6</v>
      </c>
      <c r="O52" s="1">
        <f>((N52-N51)/N51)</f>
        <v>0.07359622024350355</v>
      </c>
      <c r="P52" s="4">
        <v>0.229</v>
      </c>
      <c r="Q52">
        <f>N52/P52</f>
        <v>5159.825327510916</v>
      </c>
      <c r="R52">
        <f>F52/P52</f>
        <v>1388.2096069868994</v>
      </c>
      <c r="T52">
        <f>R52/R$7</f>
        <v>11.666867973613302</v>
      </c>
      <c r="U52">
        <f>Q52/Q$7</f>
        <v>4.327242047487924</v>
      </c>
      <c r="Z52" s="13">
        <f>(Q52-Q51)/Q51</f>
        <v>-0.03423222109099691</v>
      </c>
      <c r="AA52" s="13">
        <f>(R52-R51)/R51</f>
        <v>0.01516215491409758</v>
      </c>
    </row>
    <row r="53" spans="1:27" ht="15">
      <c r="A53" s="16">
        <v>1975</v>
      </c>
      <c r="B53" s="15">
        <v>1637.7</v>
      </c>
      <c r="C53" s="15">
        <v>1033.8</v>
      </c>
      <c r="D53" s="15">
        <v>230.2</v>
      </c>
      <c r="E53" s="15">
        <v>16</v>
      </c>
      <c r="F53" s="15">
        <v>357.7</v>
      </c>
      <c r="G53" s="15">
        <f>((F53-F52)/F52)</f>
        <v>0.12519660270525326</v>
      </c>
      <c r="H53" s="14">
        <v>149</v>
      </c>
      <c r="I53" s="14">
        <v>103.9</v>
      </c>
      <c r="J53" s="14">
        <v>45.1</v>
      </c>
      <c r="K53" s="14">
        <v>208.7</v>
      </c>
      <c r="N53" s="1">
        <f>B53-F53</f>
        <v>1280</v>
      </c>
      <c r="O53" s="1">
        <f>((N53-N52)/N52)</f>
        <v>0.083276912660799</v>
      </c>
      <c r="P53" s="4">
        <v>0.25</v>
      </c>
      <c r="Q53">
        <f>N53/P53</f>
        <v>5120</v>
      </c>
      <c r="R53">
        <f>F53/P53</f>
        <v>1430.8</v>
      </c>
      <c r="T53">
        <f>R53/R$7</f>
        <v>12.024808510638296</v>
      </c>
      <c r="U53">
        <f>Q53/Q$7</f>
        <v>4.293842887473461</v>
      </c>
      <c r="Z53" s="13">
        <f>(Q53-Q52)/Q52</f>
        <v>-0.00771834800270807</v>
      </c>
      <c r="AA53" s="13">
        <f>(R53-R52)/R52</f>
        <v>0.03068008807801203</v>
      </c>
    </row>
    <row r="54" spans="1:27" ht="15">
      <c r="A54" s="16">
        <v>1976</v>
      </c>
      <c r="B54" s="15">
        <v>1824.6</v>
      </c>
      <c r="C54" s="15">
        <v>1151.3</v>
      </c>
      <c r="D54" s="15">
        <v>292</v>
      </c>
      <c r="E54" s="15">
        <v>-1.6</v>
      </c>
      <c r="F54" s="15">
        <v>383</v>
      </c>
      <c r="G54" s="15">
        <f>((F54-F53)/F53)</f>
        <v>0.07072966172770481</v>
      </c>
      <c r="H54" s="14">
        <v>159.7</v>
      </c>
      <c r="I54" s="14">
        <v>111.1</v>
      </c>
      <c r="J54" s="14">
        <v>48.6</v>
      </c>
      <c r="K54" s="14">
        <v>223.3</v>
      </c>
      <c r="L54" s="19" t="s">
        <v>13</v>
      </c>
      <c r="M54" s="18"/>
      <c r="N54" s="1">
        <f>B54-F54</f>
        <v>1441.6</v>
      </c>
      <c r="O54" s="1">
        <f>((N54-N53)/N53)</f>
        <v>0.12624999999999992</v>
      </c>
      <c r="P54" s="4">
        <v>0.264</v>
      </c>
      <c r="Q54">
        <f>N54/P54</f>
        <v>5460.60606060606</v>
      </c>
      <c r="R54">
        <f>F54/P54</f>
        <v>1450.7575757575758</v>
      </c>
      <c r="T54">
        <f>R54/R$7</f>
        <v>12.19253707285622</v>
      </c>
      <c r="U54">
        <f>Q54/Q$7</f>
        <v>4.579489159106993</v>
      </c>
      <c r="Z54" s="13">
        <f>(Q54-Q53)/Q53</f>
        <v>0.0665246212121211</v>
      </c>
      <c r="AA54" s="13">
        <f>(R54-R53)/R53</f>
        <v>0.013948543302750766</v>
      </c>
    </row>
    <row r="55" spans="1:27" ht="15">
      <c r="A55" s="16">
        <v>1977</v>
      </c>
      <c r="B55" s="15">
        <v>2030.1</v>
      </c>
      <c r="C55" s="15">
        <v>1277.8</v>
      </c>
      <c r="D55" s="15">
        <v>361.3</v>
      </c>
      <c r="E55" s="15">
        <v>-23.1</v>
      </c>
      <c r="F55" s="15">
        <v>414.1</v>
      </c>
      <c r="G55" s="15">
        <f>((F55-F54)/F54)</f>
        <v>0.08120104438642303</v>
      </c>
      <c r="H55" s="14">
        <v>175.4</v>
      </c>
      <c r="I55" s="14">
        <v>120.9</v>
      </c>
      <c r="J55" s="14">
        <v>54.5</v>
      </c>
      <c r="K55" s="14">
        <v>238.7</v>
      </c>
      <c r="L55" t="s">
        <v>8</v>
      </c>
      <c r="M55" s="17">
        <f>AVERAGE(G55:G58)</f>
        <v>0.10276043669280754</v>
      </c>
      <c r="N55" s="1">
        <f>B55-F55</f>
        <v>1616</v>
      </c>
      <c r="O55" s="1">
        <f>((N55-N54)/N54)</f>
        <v>0.12097669256381804</v>
      </c>
      <c r="P55" s="4">
        <v>0.281</v>
      </c>
      <c r="Q55">
        <f>N55/P55</f>
        <v>5750.889679715302</v>
      </c>
      <c r="R55">
        <f>F55/P55</f>
        <v>1473.6654804270463</v>
      </c>
      <c r="T55">
        <f>R55/R$7</f>
        <v>12.385060952525176</v>
      </c>
      <c r="U55">
        <f>Q55/Q$7</f>
        <v>4.822932958572281</v>
      </c>
      <c r="W55" t="s">
        <v>8</v>
      </c>
      <c r="X55" s="17">
        <f>AVERAGE(O55:O58)</f>
        <v>0.11445722850257055</v>
      </c>
      <c r="Z55" s="13">
        <f>(Q55-Q54)/Q54</f>
        <v>0.05315959728415641</v>
      </c>
      <c r="AA55" s="13">
        <f>(R55-R54)/R54</f>
        <v>0.01579030504631913</v>
      </c>
    </row>
    <row r="56" spans="1:27" ht="15">
      <c r="A56" s="16">
        <v>1978</v>
      </c>
      <c r="B56" s="15">
        <v>2293.8</v>
      </c>
      <c r="C56" s="15">
        <v>1427.6</v>
      </c>
      <c r="D56" s="15">
        <v>438</v>
      </c>
      <c r="E56" s="15">
        <v>-25.4</v>
      </c>
      <c r="F56" s="15">
        <v>453.6</v>
      </c>
      <c r="G56" s="15">
        <f>((F56-F55)/F55)</f>
        <v>0.09538758753924173</v>
      </c>
      <c r="H56" s="14">
        <v>190.9</v>
      </c>
      <c r="I56" s="14">
        <v>130.5</v>
      </c>
      <c r="J56" s="14">
        <v>60.4</v>
      </c>
      <c r="K56" s="14">
        <v>262.7</v>
      </c>
      <c r="L56" t="s">
        <v>7</v>
      </c>
      <c r="M56" s="17">
        <f>AVERAGE(G59:G66)</f>
        <v>0.07906761080763718</v>
      </c>
      <c r="N56" s="1">
        <f>B56-F56</f>
        <v>1840.2000000000003</v>
      </c>
      <c r="O56" s="1">
        <f>((N56-N55)/N55)</f>
        <v>0.13873762376237642</v>
      </c>
      <c r="P56" s="4">
        <v>0.303</v>
      </c>
      <c r="Q56">
        <f>N56/P56</f>
        <v>6073.2673267326745</v>
      </c>
      <c r="R56">
        <f>F56/P56</f>
        <v>1497.0297029702972</v>
      </c>
      <c r="T56">
        <f>R56/R$7</f>
        <v>12.581419844112071</v>
      </c>
      <c r="U56">
        <f>Q56/Q$7</f>
        <v>5.093292131760948</v>
      </c>
      <c r="W56" t="s">
        <v>7</v>
      </c>
      <c r="X56" s="17">
        <f>AVERAGE(O59:O66)</f>
        <v>0.07873917779765469</v>
      </c>
      <c r="Z56" s="13">
        <f>(Q56-Q55)/Q55</f>
        <v>0.05605700421527332</v>
      </c>
      <c r="AA56" s="13">
        <f>(R56-R55)/R55</f>
        <v>0.015854495374676408</v>
      </c>
    </row>
    <row r="57" spans="1:27" ht="15">
      <c r="A57" s="16">
        <v>1979</v>
      </c>
      <c r="B57" s="15">
        <v>2562.2</v>
      </c>
      <c r="C57" s="15">
        <v>1591.2</v>
      </c>
      <c r="D57" s="15">
        <v>492.9</v>
      </c>
      <c r="E57" s="15">
        <v>-22.5</v>
      </c>
      <c r="F57" s="15">
        <v>500.7</v>
      </c>
      <c r="G57" s="15">
        <f>((F57-F56)/F56)</f>
        <v>0.10383597883597875</v>
      </c>
      <c r="H57" s="14">
        <v>210.6</v>
      </c>
      <c r="I57" s="14">
        <v>145.2</v>
      </c>
      <c r="J57" s="14">
        <v>65.4</v>
      </c>
      <c r="K57" s="14">
        <v>290.2</v>
      </c>
      <c r="L57" t="s">
        <v>6</v>
      </c>
      <c r="M57" s="17">
        <f>AVERAGE(G67:G70)</f>
        <v>0.052342160858318915</v>
      </c>
      <c r="N57" s="1">
        <f>B57-F57</f>
        <v>2061.5</v>
      </c>
      <c r="O57" s="1">
        <f>((N57-N56)/N56)</f>
        <v>0.1202586675361372</v>
      </c>
      <c r="P57" s="4">
        <v>0.337</v>
      </c>
      <c r="Q57">
        <f>N57/P57</f>
        <v>6117.210682492581</v>
      </c>
      <c r="R57">
        <f>F57/P57</f>
        <v>1485.7566765578633</v>
      </c>
      <c r="T57">
        <f>R57/R$7</f>
        <v>12.486678451922467</v>
      </c>
      <c r="U57">
        <f>Q57/Q$7</f>
        <v>5.1301448398823135</v>
      </c>
      <c r="W57" t="s">
        <v>6</v>
      </c>
      <c r="X57" s="17">
        <f>AVERAGE(O67:O70)</f>
        <v>0.05710559968629805</v>
      </c>
      <c r="Z57" s="13">
        <f>(Q57-Q56)/Q56</f>
        <v>0.007235537873737507</v>
      </c>
      <c r="AA57" s="13">
        <f>(R57-R56)/R56</f>
        <v>-0.007530262352221033</v>
      </c>
    </row>
    <row r="58" spans="1:27" ht="15">
      <c r="A58" s="16">
        <v>1980</v>
      </c>
      <c r="B58" s="15">
        <v>2788.1</v>
      </c>
      <c r="C58" s="15">
        <v>1755.8</v>
      </c>
      <c r="D58" s="15">
        <v>479.3</v>
      </c>
      <c r="E58" s="15">
        <v>-13.1</v>
      </c>
      <c r="F58" s="15">
        <v>566.1</v>
      </c>
      <c r="G58" s="15">
        <f>((F58-F57)/F57)</f>
        <v>0.13061713600958666</v>
      </c>
      <c r="H58" s="14">
        <v>243.7</v>
      </c>
      <c r="I58" s="14">
        <v>168</v>
      </c>
      <c r="J58" s="14">
        <v>75.8</v>
      </c>
      <c r="K58" s="14">
        <v>322.4</v>
      </c>
      <c r="L58" t="s">
        <v>5</v>
      </c>
      <c r="M58" s="17">
        <f>AVERAGE(G71:G78)</f>
        <v>0.03923707539035633</v>
      </c>
      <c r="N58" s="1">
        <f>B58-F58</f>
        <v>2222</v>
      </c>
      <c r="O58" s="1">
        <f>((N58-N57)/N57)</f>
        <v>0.07785593014795052</v>
      </c>
      <c r="P58" s="4">
        <v>0.383</v>
      </c>
      <c r="Q58">
        <f>N58/P58</f>
        <v>5801.566579634465</v>
      </c>
      <c r="R58">
        <f>F58/P58</f>
        <v>1478.0678851174935</v>
      </c>
      <c r="T58">
        <f>R58/R$7</f>
        <v>12.422059885561913</v>
      </c>
      <c r="U58">
        <f>Q58/Q$7</f>
        <v>4.865432694173277</v>
      </c>
      <c r="W58" t="s">
        <v>5</v>
      </c>
      <c r="X58" s="17">
        <f>AVERAGE(O71:O78)</f>
        <v>0.06232245605844133</v>
      </c>
      <c r="Z58" s="13">
        <f>(Q58-Q57)/Q57</f>
        <v>-0.051599351279740635</v>
      </c>
      <c r="AA58" s="13">
        <f>(R58-R57)/R57</f>
        <v>-0.005175000430207003</v>
      </c>
    </row>
    <row r="59" spans="1:27" ht="15">
      <c r="A59" s="16">
        <v>1981</v>
      </c>
      <c r="B59" s="15">
        <v>3126.8</v>
      </c>
      <c r="C59" s="15">
        <v>1939.5</v>
      </c>
      <c r="D59" s="15">
        <v>572.4</v>
      </c>
      <c r="E59" s="15">
        <v>-12.5</v>
      </c>
      <c r="F59" s="15">
        <v>627.5</v>
      </c>
      <c r="G59" s="15">
        <f>((F59-F58)/F58)</f>
        <v>0.1084614025790496</v>
      </c>
      <c r="H59" s="14">
        <v>280.2</v>
      </c>
      <c r="I59" s="14">
        <v>196.2</v>
      </c>
      <c r="J59" s="14">
        <v>83.9</v>
      </c>
      <c r="K59" s="14">
        <v>347.3</v>
      </c>
      <c r="L59" t="s">
        <v>4</v>
      </c>
      <c r="M59" s="17">
        <f>AVERAGE(G79:G86)</f>
        <v>0.06587141340329197</v>
      </c>
      <c r="N59" s="1">
        <f>B59-F59</f>
        <v>2499.3</v>
      </c>
      <c r="O59" s="1">
        <f>((N59-N58)/N58)</f>
        <v>0.12479747974797488</v>
      </c>
      <c r="P59" s="4">
        <v>0.422</v>
      </c>
      <c r="Q59">
        <f>N59/P59</f>
        <v>5922.5118483412325</v>
      </c>
      <c r="R59">
        <f>F59/P59</f>
        <v>1486.96682464455</v>
      </c>
      <c r="T59">
        <f>R59/R$7</f>
        <v>12.496848845416961</v>
      </c>
      <c r="U59">
        <f>Q59/Q$7</f>
        <v>4.966862378120567</v>
      </c>
      <c r="W59" t="s">
        <v>4</v>
      </c>
      <c r="X59" s="17">
        <f>AVERAGE(O79:O86)</f>
        <v>0.043683908919371274</v>
      </c>
      <c r="Z59" s="13">
        <f>(Q59-Q58)/Q58</f>
        <v>0.020847001761787613</v>
      </c>
      <c r="AA59" s="13">
        <f>(R59-R58)/R58</f>
        <v>0.006020656843071209</v>
      </c>
    </row>
    <row r="60" spans="1:27" ht="15">
      <c r="A60" s="16">
        <v>1982</v>
      </c>
      <c r="B60" s="15">
        <v>3253.2</v>
      </c>
      <c r="C60" s="15">
        <v>2075.5</v>
      </c>
      <c r="D60" s="15">
        <v>517.2</v>
      </c>
      <c r="E60" s="15">
        <v>-20</v>
      </c>
      <c r="F60" s="15">
        <v>680.4</v>
      </c>
      <c r="G60" s="15">
        <f>((F60-F59)/F59)</f>
        <v>0.08430278884462147</v>
      </c>
      <c r="H60" s="14">
        <v>310.8</v>
      </c>
      <c r="I60" s="14">
        <v>225.9</v>
      </c>
      <c r="J60" s="14">
        <v>84.9</v>
      </c>
      <c r="K60" s="14">
        <v>369.7</v>
      </c>
      <c r="L60" t="s">
        <v>3</v>
      </c>
      <c r="M60" s="1">
        <f>G87</f>
        <v>0.016474750277469478</v>
      </c>
      <c r="N60" s="1">
        <f>B60-F60</f>
        <v>2572.7999999999997</v>
      </c>
      <c r="O60" s="1">
        <f>((N60-N59)/N59)</f>
        <v>0.029408234305605387</v>
      </c>
      <c r="P60" s="4">
        <v>0.448</v>
      </c>
      <c r="Q60">
        <f>N60/P60</f>
        <v>5742.857142857142</v>
      </c>
      <c r="R60">
        <f>F60/P60</f>
        <v>1518.75</v>
      </c>
      <c r="T60">
        <f>R60/R$7</f>
        <v>12.763962765957446</v>
      </c>
      <c r="U60">
        <f>Q60/Q$7</f>
        <v>4.816196542311192</v>
      </c>
      <c r="W60" t="s">
        <v>2</v>
      </c>
      <c r="X60" s="17">
        <f>O87</f>
        <v>-0.020124240798740475</v>
      </c>
      <c r="Z60" s="13">
        <f>(Q60-Q59)/Q59</f>
        <v>-0.030334207863916336</v>
      </c>
      <c r="AA60" s="13">
        <f>(R60-R59)/R59</f>
        <v>0.021374501992031787</v>
      </c>
    </row>
    <row r="61" spans="1:27" ht="15">
      <c r="A61" s="16">
        <v>1983</v>
      </c>
      <c r="B61" s="15">
        <v>3534.6</v>
      </c>
      <c r="C61" s="15">
        <v>2288.6</v>
      </c>
      <c r="D61" s="15">
        <v>564.3</v>
      </c>
      <c r="E61" s="15">
        <v>-51.7</v>
      </c>
      <c r="F61" s="15">
        <v>733.4</v>
      </c>
      <c r="G61" s="15">
        <f>((F61-F60)/F60)</f>
        <v>0.07789535567313345</v>
      </c>
      <c r="H61" s="14">
        <v>342.9</v>
      </c>
      <c r="I61" s="14">
        <v>250.6</v>
      </c>
      <c r="J61" s="14">
        <v>92.3</v>
      </c>
      <c r="K61" s="14">
        <v>390.5</v>
      </c>
      <c r="M61" s="17">
        <f>AVERAGE(M60+M58+M55)</f>
        <v>0.15847226236063333</v>
      </c>
      <c r="N61" s="1">
        <f>B61-F61</f>
        <v>2801.2</v>
      </c>
      <c r="O61" s="1">
        <f>((N61-N60)/N60)</f>
        <v>0.0887748756218906</v>
      </c>
      <c r="P61" s="4">
        <v>0.463</v>
      </c>
      <c r="Q61">
        <f>N61/P61</f>
        <v>6050.107991360691</v>
      </c>
      <c r="R61">
        <f>F61/P61</f>
        <v>1584.0172786177104</v>
      </c>
      <c r="T61">
        <f>R61/R$7</f>
        <v>13.312485639446715</v>
      </c>
      <c r="U61">
        <f>Q61/Q$7</f>
        <v>5.073869759209072</v>
      </c>
      <c r="X61" s="17">
        <f>AVERAGE(X60+X58+X55)</f>
        <v>0.15665544376227142</v>
      </c>
      <c r="Z61" s="13">
        <f>(Q61-Q60)/Q60</f>
        <v>0.053501391530468685</v>
      </c>
      <c r="AA61" s="13">
        <f>(R61-R60)/R60</f>
        <v>0.04297433983059122</v>
      </c>
    </row>
    <row r="62" spans="1:27" ht="15">
      <c r="A62" s="16">
        <v>1984</v>
      </c>
      <c r="B62" s="15">
        <v>3930.9</v>
      </c>
      <c r="C62" s="15">
        <v>2501.1</v>
      </c>
      <c r="D62" s="15">
        <v>735.6</v>
      </c>
      <c r="E62" s="15">
        <v>-102.7</v>
      </c>
      <c r="F62" s="15">
        <v>796.9</v>
      </c>
      <c r="G62" s="15">
        <f>((F62-F61)/F61)</f>
        <v>0.08658303790564495</v>
      </c>
      <c r="H62" s="14">
        <v>374.3</v>
      </c>
      <c r="I62" s="14">
        <v>281.5</v>
      </c>
      <c r="J62" s="14">
        <v>92.7</v>
      </c>
      <c r="K62" s="14">
        <v>422.6</v>
      </c>
      <c r="M62" s="17">
        <f>AVERAGE(M59+M57+M56)</f>
        <v>0.19728118506924808</v>
      </c>
      <c r="N62" s="1">
        <f>B62-F62</f>
        <v>3134</v>
      </c>
      <c r="O62" s="1">
        <f>((N62-N61)/N61)</f>
        <v>0.11880622590318442</v>
      </c>
      <c r="P62" s="4">
        <v>0.483</v>
      </c>
      <c r="Q62">
        <f>N62/P62</f>
        <v>6488.612836438923</v>
      </c>
      <c r="R62">
        <f>F62/P62</f>
        <v>1649.8964803312629</v>
      </c>
      <c r="T62">
        <f>R62/R$7</f>
        <v>13.866151270869123</v>
      </c>
      <c r="U62">
        <f>Q62/Q$7</f>
        <v>5.441617983850053</v>
      </c>
      <c r="X62" s="17">
        <f>AVERAGE(X59+X57+X56)</f>
        <v>0.179528686403324</v>
      </c>
      <c r="Z62" s="13">
        <f>(Q62-Q61)/Q61</f>
        <v>0.07247884594860117</v>
      </c>
      <c r="AA62" s="13">
        <f>(R62-R61)/R61</f>
        <v>0.041589951449924716</v>
      </c>
    </row>
    <row r="63" spans="1:27" ht="15">
      <c r="A63" s="16">
        <v>1985</v>
      </c>
      <c r="B63" s="15">
        <v>4217.5</v>
      </c>
      <c r="C63" s="15">
        <v>2717.6</v>
      </c>
      <c r="D63" s="15">
        <v>736.2</v>
      </c>
      <c r="E63" s="15">
        <v>-115.2</v>
      </c>
      <c r="F63" s="15">
        <v>878.9</v>
      </c>
      <c r="G63" s="15">
        <f>((F63-F62)/F62)</f>
        <v>0.10289873258878153</v>
      </c>
      <c r="H63" s="14">
        <v>412.8</v>
      </c>
      <c r="I63" s="14">
        <v>311.2</v>
      </c>
      <c r="J63" s="14">
        <v>101.6</v>
      </c>
      <c r="K63" s="14">
        <v>466.1</v>
      </c>
      <c r="N63" s="1">
        <f>B63-F63</f>
        <v>3338.6</v>
      </c>
      <c r="O63" s="1">
        <f>((N63-N62)/N62)</f>
        <v>0.06528398213146136</v>
      </c>
      <c r="P63" s="4">
        <v>0.5</v>
      </c>
      <c r="Q63">
        <f>N63/P63</f>
        <v>6677.2</v>
      </c>
      <c r="R63">
        <f>F63/P63</f>
        <v>1757.8</v>
      </c>
      <c r="T63">
        <f>R63/R$7</f>
        <v>14.772999999999998</v>
      </c>
      <c r="U63">
        <f>Q63/Q$7</f>
        <v>5.5997749469214435</v>
      </c>
      <c r="Z63" s="13">
        <f>(Q63-Q62)/Q62</f>
        <v>0.029064326738991692</v>
      </c>
      <c r="AA63" s="13">
        <f>(R63-R62)/R62</f>
        <v>0.06540017568076298</v>
      </c>
    </row>
    <row r="64" spans="1:27" ht="15">
      <c r="A64" s="16">
        <v>1986</v>
      </c>
      <c r="B64" s="15">
        <v>4460.1</v>
      </c>
      <c r="C64" s="15">
        <v>2896.7</v>
      </c>
      <c r="D64" s="15">
        <v>746.5</v>
      </c>
      <c r="E64" s="15">
        <v>-132.5</v>
      </c>
      <c r="F64" s="15">
        <v>949.3</v>
      </c>
      <c r="G64" s="15">
        <f>((F64-F63)/F63)</f>
        <v>0.08010012515644553</v>
      </c>
      <c r="H64" s="14">
        <v>438.4</v>
      </c>
      <c r="I64" s="14">
        <v>330.8</v>
      </c>
      <c r="J64" s="14">
        <v>107.6</v>
      </c>
      <c r="K64" s="14">
        <v>510.9</v>
      </c>
      <c r="N64" s="1">
        <f>B64-F64</f>
        <v>3510.8</v>
      </c>
      <c r="O64" s="1">
        <f>((N64-N63)/N63)</f>
        <v>0.05157850596058236</v>
      </c>
      <c r="P64" s="4">
        <v>0.509</v>
      </c>
      <c r="Q64">
        <f>N64/P64</f>
        <v>6897.445972495088</v>
      </c>
      <c r="R64">
        <f>F64/P64</f>
        <v>1865.0294695481334</v>
      </c>
      <c r="T64">
        <f>R64/R$7</f>
        <v>15.674183839819419</v>
      </c>
      <c r="U64">
        <f>Q64/Q$7</f>
        <v>5.784482291158302</v>
      </c>
      <c r="Z64" s="13">
        <f>(Q64-Q63)/Q63</f>
        <v>0.032984779921986555</v>
      </c>
      <c r="AA64" s="13">
        <f>(R64-R63)/R63</f>
        <v>0.06100208758000539</v>
      </c>
    </row>
    <row r="65" spans="1:27" ht="15">
      <c r="A65" s="16">
        <v>1987</v>
      </c>
      <c r="B65" s="15">
        <v>4736.4</v>
      </c>
      <c r="C65" s="15">
        <v>3097</v>
      </c>
      <c r="D65" s="15">
        <v>785</v>
      </c>
      <c r="E65" s="15">
        <v>-145</v>
      </c>
      <c r="F65" s="15">
        <v>999.4</v>
      </c>
      <c r="G65" s="15">
        <f>((F65-F64)/F64)</f>
        <v>0.05277572948488363</v>
      </c>
      <c r="H65" s="14">
        <v>459.5</v>
      </c>
      <c r="I65" s="14">
        <v>350</v>
      </c>
      <c r="J65" s="14">
        <v>109.6</v>
      </c>
      <c r="K65" s="14">
        <v>539.9</v>
      </c>
      <c r="N65" s="1">
        <f>B65-F65</f>
        <v>3736.9999999999995</v>
      </c>
      <c r="O65" s="1">
        <f>((N65-N64)/N64)</f>
        <v>0.06442975959895163</v>
      </c>
      <c r="P65" s="4">
        <v>0.528</v>
      </c>
      <c r="Q65">
        <f>N65/P65</f>
        <v>7077.651515151514</v>
      </c>
      <c r="R65">
        <f>F65/P65</f>
        <v>1892.8030303030303</v>
      </c>
      <c r="T65">
        <f>R65/R$7</f>
        <v>15.907599935525466</v>
      </c>
      <c r="U65">
        <f>Q65/Q$7</f>
        <v>5.935610081708807</v>
      </c>
      <c r="Z65" s="13">
        <f>(Q65-Q64)/Q64</f>
        <v>0.026126415977019674</v>
      </c>
      <c r="AA65" s="13">
        <f>(R65-R64)/R64</f>
        <v>0.014891754370844296</v>
      </c>
    </row>
    <row r="66" spans="1:27" ht="15">
      <c r="A66" s="16">
        <v>1988</v>
      </c>
      <c r="B66" s="15">
        <v>5100.4</v>
      </c>
      <c r="C66" s="15">
        <v>3350.1</v>
      </c>
      <c r="D66" s="15">
        <v>821.6</v>
      </c>
      <c r="E66" s="15">
        <v>-110.1</v>
      </c>
      <c r="F66" s="15">
        <v>1038.9</v>
      </c>
      <c r="G66" s="15">
        <f>((F66-F65)/F65)</f>
        <v>0.03952371422853724</v>
      </c>
      <c r="H66" s="14">
        <v>461.6</v>
      </c>
      <c r="I66" s="14">
        <v>354.7</v>
      </c>
      <c r="J66" s="14">
        <v>106.8</v>
      </c>
      <c r="K66" s="14">
        <v>577.3</v>
      </c>
      <c r="N66" s="1">
        <f>B66-F66</f>
        <v>4061.4999999999995</v>
      </c>
      <c r="O66" s="1">
        <f>((N66-N65)/N65)</f>
        <v>0.08683435911158685</v>
      </c>
      <c r="P66" s="4">
        <v>0.549</v>
      </c>
      <c r="Q66">
        <f>N66/P66</f>
        <v>7397.996357012749</v>
      </c>
      <c r="R66">
        <f>F66/P66</f>
        <v>1892.3497267759562</v>
      </c>
      <c r="T66">
        <f>R66/R$7</f>
        <v>15.903790256946865</v>
      </c>
      <c r="U66">
        <f>Q66/Q$7</f>
        <v>6.204264460764408</v>
      </c>
      <c r="Z66" s="13">
        <f>(Q66-Q65)/Q65</f>
        <v>0.045261460129176395</v>
      </c>
      <c r="AA66" s="13">
        <f>(R66-R65)/R65</f>
        <v>-0.00023948795506811968</v>
      </c>
    </row>
    <row r="67" spans="1:27" ht="15">
      <c r="A67" s="16">
        <v>1989</v>
      </c>
      <c r="B67" s="15">
        <v>5482.1</v>
      </c>
      <c r="C67" s="15">
        <v>3594.5</v>
      </c>
      <c r="D67" s="15">
        <v>874.9</v>
      </c>
      <c r="E67" s="15">
        <v>-87.9</v>
      </c>
      <c r="F67" s="15">
        <v>1100.6</v>
      </c>
      <c r="G67" s="15">
        <f>((F67-F66)/F66)</f>
        <v>0.059389739147174714</v>
      </c>
      <c r="H67" s="14">
        <v>481.4</v>
      </c>
      <c r="I67" s="14">
        <v>362.1</v>
      </c>
      <c r="J67" s="14">
        <v>119.3</v>
      </c>
      <c r="K67" s="14">
        <v>619.2</v>
      </c>
      <c r="N67" s="1">
        <f>B67-F67</f>
        <v>4381.5</v>
      </c>
      <c r="O67" s="1">
        <f>((N67-N66)/N66)</f>
        <v>0.07878862489228129</v>
      </c>
      <c r="P67" s="4">
        <v>0.576</v>
      </c>
      <c r="Q67">
        <f>N67/P67</f>
        <v>7606.770833333334</v>
      </c>
      <c r="R67">
        <f>F67/P67</f>
        <v>1910.763888888889</v>
      </c>
      <c r="T67">
        <f>R67/R$7</f>
        <v>16.05854757683215</v>
      </c>
      <c r="U67">
        <f>Q67/Q$7</f>
        <v>6.379351335810333</v>
      </c>
      <c r="Z67" s="13">
        <f>(Q67-Q66)/Q66</f>
        <v>0.02822040810045574</v>
      </c>
      <c r="AA67" s="13">
        <f>(R67-R66)/R66</f>
        <v>0.009730845124651109</v>
      </c>
    </row>
    <row r="68" spans="1:27" ht="15">
      <c r="A68" s="16">
        <v>1990</v>
      </c>
      <c r="B68" s="15">
        <v>5800.5</v>
      </c>
      <c r="C68" s="15">
        <v>3835.5</v>
      </c>
      <c r="D68" s="15">
        <v>861</v>
      </c>
      <c r="E68" s="15">
        <v>-77.6</v>
      </c>
      <c r="F68" s="15">
        <v>1181.7</v>
      </c>
      <c r="G68" s="15">
        <f>((F68-F67)/F67)</f>
        <v>0.0736870797746685</v>
      </c>
      <c r="H68" s="14">
        <v>507.5</v>
      </c>
      <c r="I68" s="14">
        <v>373.9</v>
      </c>
      <c r="J68" s="14">
        <v>133.6</v>
      </c>
      <c r="K68" s="14">
        <v>674.2</v>
      </c>
      <c r="N68" s="1">
        <f>B68-F68</f>
        <v>4618.8</v>
      </c>
      <c r="O68" s="1">
        <f>((N68-N67)/N67)</f>
        <v>0.054159534406025375</v>
      </c>
      <c r="P68" s="4">
        <v>0.607</v>
      </c>
      <c r="Q68">
        <f>N68/P68</f>
        <v>7609.225700164745</v>
      </c>
      <c r="R68">
        <f>F68/P68</f>
        <v>1946.7874794069194</v>
      </c>
      <c r="T68">
        <f>R68/R$7</f>
        <v>16.361299029058152</v>
      </c>
      <c r="U68">
        <f>Q68/Q$7</f>
        <v>6.381410088248566</v>
      </c>
      <c r="Z68" s="13">
        <f>(Q68-Q67)/Q67</f>
        <v>0.00032272128150010853</v>
      </c>
      <c r="AA68" s="13">
        <f>(R68-R67)/R67</f>
        <v>0.01885297850116804</v>
      </c>
    </row>
    <row r="69" spans="1:27" ht="15">
      <c r="A69" s="16">
        <v>1991</v>
      </c>
      <c r="B69" s="15">
        <v>5992.1</v>
      </c>
      <c r="C69" s="15">
        <v>3980.1</v>
      </c>
      <c r="D69" s="15">
        <v>802.9</v>
      </c>
      <c r="E69" s="15">
        <v>-27</v>
      </c>
      <c r="F69" s="15">
        <v>1236.1</v>
      </c>
      <c r="G69" s="15">
        <f>((F69-F68)/F68)</f>
        <v>0.04603537276804592</v>
      </c>
      <c r="H69" s="14">
        <v>526.6</v>
      </c>
      <c r="I69" s="14">
        <v>383.1</v>
      </c>
      <c r="J69" s="14">
        <v>143.4</v>
      </c>
      <c r="K69" s="14">
        <v>709.5</v>
      </c>
      <c r="N69" s="1">
        <f>B69-F69</f>
        <v>4756</v>
      </c>
      <c r="O69" s="1">
        <f>((N69-N68)/N68)</f>
        <v>0.02970468519961891</v>
      </c>
      <c r="P69" s="4">
        <v>0.633</v>
      </c>
      <c r="Q69">
        <f>N69/P69</f>
        <v>7513.428120063191</v>
      </c>
      <c r="R69">
        <f>F69/P69</f>
        <v>1952.7646129541863</v>
      </c>
      <c r="T69">
        <f>R69/R$7</f>
        <v>16.41153238546603</v>
      </c>
      <c r="U69">
        <f>Q69/Q$7</f>
        <v>6.30107029177274</v>
      </c>
      <c r="Z69" s="13">
        <f>(Q69-Q68)/Q68</f>
        <v>-0.012589662059765104</v>
      </c>
      <c r="AA69" s="13">
        <f>(R69-R68)/R68</f>
        <v>0.003070254771254148</v>
      </c>
    </row>
    <row r="70" spans="1:27" ht="15">
      <c r="A70" s="16">
        <v>1992</v>
      </c>
      <c r="B70" s="15">
        <v>6342.3</v>
      </c>
      <c r="C70" s="15">
        <v>4236.9</v>
      </c>
      <c r="D70" s="15">
        <v>864.8</v>
      </c>
      <c r="E70" s="15">
        <v>-32.8</v>
      </c>
      <c r="F70" s="15">
        <v>1273.5</v>
      </c>
      <c r="G70" s="15">
        <f>((F70-F69)/F69)</f>
        <v>0.030256451743386533</v>
      </c>
      <c r="H70" s="14">
        <v>532.9</v>
      </c>
      <c r="I70" s="14">
        <v>376.8</v>
      </c>
      <c r="J70" s="14">
        <v>156.1</v>
      </c>
      <c r="K70" s="14">
        <v>740.6</v>
      </c>
      <c r="N70" s="1">
        <f>B70-F70</f>
        <v>5068.8</v>
      </c>
      <c r="O70" s="1">
        <f>((N70-N69)/N69)</f>
        <v>0.06576955424726665</v>
      </c>
      <c r="P70" s="4">
        <v>0.652</v>
      </c>
      <c r="Q70">
        <f>N70/P70</f>
        <v>7774.233128834356</v>
      </c>
      <c r="R70">
        <f>F70/P70</f>
        <v>1953.2208588957055</v>
      </c>
      <c r="T70">
        <f>R70/R$7</f>
        <v>16.415366792846886</v>
      </c>
      <c r="U70">
        <f>Q70/Q$7</f>
        <v>6.519792114415225</v>
      </c>
      <c r="Z70" s="13">
        <f>(Q70-Q69)/Q69</f>
        <v>0.0347118525130671</v>
      </c>
      <c r="AA70" s="13">
        <f>(R70-R69)/R69</f>
        <v>0.00023364103307311001</v>
      </c>
    </row>
    <row r="71" spans="1:27" ht="15">
      <c r="A71" s="16">
        <v>1993</v>
      </c>
      <c r="B71" s="15">
        <v>6667.4</v>
      </c>
      <c r="C71" s="15">
        <v>4483.6</v>
      </c>
      <c r="D71" s="15">
        <v>953.3</v>
      </c>
      <c r="E71" s="15">
        <v>-64.4</v>
      </c>
      <c r="F71" s="15">
        <v>1294.8</v>
      </c>
      <c r="G71" s="15">
        <f>((F71-F70)/F70)</f>
        <v>0.01672555948174319</v>
      </c>
      <c r="H71" s="14">
        <v>525</v>
      </c>
      <c r="I71" s="14">
        <v>363</v>
      </c>
      <c r="J71" s="14">
        <v>162</v>
      </c>
      <c r="K71" s="14">
        <v>769.8</v>
      </c>
      <c r="N71" s="1">
        <f>B71-F71</f>
        <v>5372.599999999999</v>
      </c>
      <c r="O71" s="1">
        <f>((N71-N70)/N70)</f>
        <v>0.05993529040404026</v>
      </c>
      <c r="P71" s="4">
        <v>0.671</v>
      </c>
      <c r="Q71">
        <f>N71/P71</f>
        <v>8006.855439642323</v>
      </c>
      <c r="R71">
        <f>F71/P71</f>
        <v>1929.6572280178837</v>
      </c>
      <c r="T71">
        <f>R71/R$7</f>
        <v>16.217332022703488</v>
      </c>
      <c r="U71">
        <f>Q71/Q$7</f>
        <v>6.714878765729762</v>
      </c>
      <c r="Z71" s="13">
        <f>(Q71-Q70)/Q70</f>
        <v>0.029922219587830423</v>
      </c>
      <c r="AA71" s="13">
        <f>(R71-R70)/R70</f>
        <v>-0.012063986911927652</v>
      </c>
    </row>
    <row r="72" spans="1:27" ht="15">
      <c r="A72" s="16">
        <v>1994</v>
      </c>
      <c r="B72" s="15">
        <v>7085.2</v>
      </c>
      <c r="C72" s="15">
        <v>4750.8</v>
      </c>
      <c r="D72" s="15">
        <v>1097.3</v>
      </c>
      <c r="E72" s="15">
        <v>-92.7</v>
      </c>
      <c r="F72" s="15">
        <v>1329.8</v>
      </c>
      <c r="G72" s="15">
        <f>((F72-F71)/F71)</f>
        <v>0.02703120172999691</v>
      </c>
      <c r="H72" s="14">
        <v>518.6</v>
      </c>
      <c r="I72" s="14">
        <v>353.8</v>
      </c>
      <c r="J72" s="14">
        <v>164.8</v>
      </c>
      <c r="K72" s="14">
        <v>811.2</v>
      </c>
      <c r="N72" s="1">
        <f>B72-F72</f>
        <v>5755.4</v>
      </c>
      <c r="O72" s="1">
        <f>((N72-N71)/N71)</f>
        <v>0.07125041879164655</v>
      </c>
      <c r="P72" s="4">
        <v>0.688</v>
      </c>
      <c r="Q72">
        <f>N72/P72</f>
        <v>8365.406976744187</v>
      </c>
      <c r="R72">
        <f>F72/P72</f>
        <v>1932.8488372093025</v>
      </c>
      <c r="T72">
        <f>R72/R$7</f>
        <v>16.244155121227116</v>
      </c>
      <c r="U72">
        <f>Q72/Q$7</f>
        <v>7.015574853108182</v>
      </c>
      <c r="Z72" s="13">
        <f>(Q72-Q71)/Q71</f>
        <v>0.04478056832731835</v>
      </c>
      <c r="AA72" s="13">
        <f>(R72-R71)/R71</f>
        <v>0.0016539772686453725</v>
      </c>
    </row>
    <row r="73" spans="1:27" ht="15">
      <c r="A73" s="16">
        <v>1995</v>
      </c>
      <c r="B73" s="15">
        <v>7414.7</v>
      </c>
      <c r="C73" s="15">
        <v>4987.3</v>
      </c>
      <c r="D73" s="15">
        <v>1144</v>
      </c>
      <c r="E73" s="15">
        <v>-90.7</v>
      </c>
      <c r="F73" s="15">
        <v>1374</v>
      </c>
      <c r="G73" s="15">
        <f>((F73-F72)/F72)</f>
        <v>0.033238080914423256</v>
      </c>
      <c r="H73" s="14">
        <v>518.8</v>
      </c>
      <c r="I73" s="14">
        <v>348.8</v>
      </c>
      <c r="J73" s="14">
        <v>170</v>
      </c>
      <c r="K73" s="14">
        <v>855.3</v>
      </c>
      <c r="N73" s="1">
        <f>B73-F73</f>
        <v>6040.7</v>
      </c>
      <c r="O73" s="1">
        <f>((N73-N72)/N72)</f>
        <v>0.04957083782187167</v>
      </c>
      <c r="P73" s="4">
        <v>0.708</v>
      </c>
      <c r="Q73">
        <f>N73/P73</f>
        <v>8532.062146892655</v>
      </c>
      <c r="R73">
        <f>F73/P73</f>
        <v>1940.6779661016951</v>
      </c>
      <c r="T73">
        <f>R73/R$7</f>
        <v>16.309953119365307</v>
      </c>
      <c r="U73">
        <f>Q73/Q$7</f>
        <v>7.155338743147768</v>
      </c>
      <c r="Z73" s="13">
        <f>(Q73-Q72)/Q72</f>
        <v>0.019921944098089756</v>
      </c>
      <c r="AA73" s="13">
        <f>(R73-R72)/R72</f>
        <v>0.004050564504411295</v>
      </c>
    </row>
    <row r="74" spans="1:27" ht="15">
      <c r="A74" s="16">
        <v>1996</v>
      </c>
      <c r="B74" s="15">
        <v>7838.5</v>
      </c>
      <c r="C74" s="15">
        <v>5273.6</v>
      </c>
      <c r="D74" s="15">
        <v>1240.2</v>
      </c>
      <c r="E74" s="15">
        <v>-96.3</v>
      </c>
      <c r="F74" s="15">
        <v>1421</v>
      </c>
      <c r="G74" s="15">
        <f>((F74-F73)/F73)</f>
        <v>0.03420669577874818</v>
      </c>
      <c r="H74" s="14">
        <v>527</v>
      </c>
      <c r="I74" s="14">
        <v>354.8</v>
      </c>
      <c r="J74" s="14">
        <v>172.2</v>
      </c>
      <c r="K74" s="14">
        <v>894</v>
      </c>
      <c r="N74" s="1">
        <f>B74-F74</f>
        <v>6417.5</v>
      </c>
      <c r="O74" s="1">
        <f>((N74-N73)/N73)</f>
        <v>0.062376876852020494</v>
      </c>
      <c r="P74" s="4">
        <v>0.729</v>
      </c>
      <c r="Q74">
        <f>N74/P74</f>
        <v>8803.155006858711</v>
      </c>
      <c r="R74">
        <f>F74/P74</f>
        <v>1949.2455418381344</v>
      </c>
      <c r="T74">
        <f>R74/R$7</f>
        <v>16.38195721332049</v>
      </c>
      <c r="U74">
        <f>Q74/Q$7</f>
        <v>7.382688381548176</v>
      </c>
      <c r="Z74" s="13">
        <f>(Q74-Q73)/Q73</f>
        <v>0.03177342772459616</v>
      </c>
      <c r="AA74" s="13">
        <f>(R74-R73)/R73</f>
        <v>0.004414733348907569</v>
      </c>
    </row>
    <row r="75" spans="1:27" ht="15">
      <c r="A75" s="16">
        <v>1997</v>
      </c>
      <c r="B75" s="15">
        <v>8332.4</v>
      </c>
      <c r="C75" s="15">
        <v>5570.6</v>
      </c>
      <c r="D75" s="15">
        <v>1388.7</v>
      </c>
      <c r="E75" s="15">
        <v>-101.4</v>
      </c>
      <c r="F75" s="15">
        <v>1474.4</v>
      </c>
      <c r="G75" s="15">
        <f>((F75-F74)/F74)</f>
        <v>0.0375791695988741</v>
      </c>
      <c r="H75" s="14">
        <v>531</v>
      </c>
      <c r="I75" s="14">
        <v>349.8</v>
      </c>
      <c r="J75" s="14">
        <v>181.1</v>
      </c>
      <c r="K75" s="14">
        <v>943.5</v>
      </c>
      <c r="N75" s="1">
        <f>B75-F75</f>
        <v>6858</v>
      </c>
      <c r="O75" s="1">
        <f>((N75-N74)/N74)</f>
        <v>0.06864043630697313</v>
      </c>
      <c r="P75" s="4">
        <v>0.745</v>
      </c>
      <c r="Q75">
        <f>N75/P75</f>
        <v>9205.369127516778</v>
      </c>
      <c r="R75">
        <f>F75/P75</f>
        <v>1979.060402684564</v>
      </c>
      <c r="T75">
        <f>R75/R$7</f>
        <v>16.63252891617878</v>
      </c>
      <c r="U75">
        <f>Q75/Q$7</f>
        <v>7.720001709913222</v>
      </c>
      <c r="Z75" s="13">
        <f>(Q75-Q74)/Q74</f>
        <v>0.04568976921850113</v>
      </c>
      <c r="AA75" s="13">
        <f>(R75-R74)/R74</f>
        <v>0.015295590117556077</v>
      </c>
    </row>
    <row r="76" spans="1:27" ht="15">
      <c r="A76" s="16">
        <v>1998</v>
      </c>
      <c r="B76" s="15">
        <v>8793.5</v>
      </c>
      <c r="C76" s="15">
        <v>5918.5</v>
      </c>
      <c r="D76" s="15">
        <v>1510.8</v>
      </c>
      <c r="E76" s="15">
        <v>-161.8</v>
      </c>
      <c r="F76" s="15">
        <v>1526.1</v>
      </c>
      <c r="G76" s="15">
        <f>((F76-F75)/F75)</f>
        <v>0.03506511123168734</v>
      </c>
      <c r="H76" s="14">
        <v>531</v>
      </c>
      <c r="I76" s="14">
        <v>346.1</v>
      </c>
      <c r="J76" s="14">
        <v>184.9</v>
      </c>
      <c r="K76" s="14">
        <v>995</v>
      </c>
      <c r="N76" s="1">
        <f>B76-F76</f>
        <v>7267.4</v>
      </c>
      <c r="O76" s="1">
        <f>((N76-N75)/N75)</f>
        <v>0.05969670457859429</v>
      </c>
      <c r="P76" s="4">
        <v>0.757</v>
      </c>
      <c r="Q76">
        <f>N76/P76</f>
        <v>9600.264200792602</v>
      </c>
      <c r="R76">
        <f>F76/P76</f>
        <v>2015.9841479524437</v>
      </c>
      <c r="T76">
        <f>R76/R$7</f>
        <v>16.94284549874926</v>
      </c>
      <c r="U76">
        <f>Q76/Q$7</f>
        <v>8.051176983679571</v>
      </c>
      <c r="Z76" s="13">
        <f>(Q76-Q75)/Q75</f>
        <v>0.042898342022526806</v>
      </c>
      <c r="AA76" s="13">
        <f>(R76-R75)/R75</f>
        <v>0.018657209864738435</v>
      </c>
    </row>
    <row r="77" spans="1:27" ht="15">
      <c r="A77" s="16">
        <v>1999</v>
      </c>
      <c r="B77" s="15">
        <v>9353.5</v>
      </c>
      <c r="C77" s="15">
        <v>6342.8</v>
      </c>
      <c r="D77" s="15">
        <v>1641.5</v>
      </c>
      <c r="E77" s="15">
        <v>-262.1</v>
      </c>
      <c r="F77" s="15">
        <v>1631.3</v>
      </c>
      <c r="G77" s="15">
        <f>((F77-F76)/F76)</f>
        <v>0.06893388375597932</v>
      </c>
      <c r="H77" s="14">
        <v>554.9</v>
      </c>
      <c r="I77" s="14">
        <v>361.1</v>
      </c>
      <c r="J77" s="14">
        <v>193.8</v>
      </c>
      <c r="K77" s="14">
        <v>1076.3</v>
      </c>
      <c r="N77" s="1">
        <f>B77-F77</f>
        <v>7722.2</v>
      </c>
      <c r="O77" s="1">
        <f>((N77-N76)/N76)</f>
        <v>0.06258084046564111</v>
      </c>
      <c r="P77" s="4">
        <v>0.774</v>
      </c>
      <c r="Q77">
        <f>N77/P77</f>
        <v>9977.002583979327</v>
      </c>
      <c r="R77">
        <f>F77/P77</f>
        <v>2107.622739018088</v>
      </c>
      <c r="T77">
        <f>R77/R$7</f>
        <v>17.712999615152015</v>
      </c>
      <c r="U77">
        <f>Q77/Q$7</f>
        <v>8.367125309282025</v>
      </c>
      <c r="Z77" s="13">
        <f>(Q77-Q76)/Q76</f>
        <v>0.0392425015923646</v>
      </c>
      <c r="AA77" s="13">
        <f>(R77-R76)/R76</f>
        <v>0.045456007756171105</v>
      </c>
    </row>
    <row r="78" spans="1:27" ht="15">
      <c r="A78" s="16">
        <v>2000</v>
      </c>
      <c r="B78" s="15">
        <v>9951.5</v>
      </c>
      <c r="C78" s="15">
        <v>6830.4</v>
      </c>
      <c r="D78" s="15">
        <v>1772.2</v>
      </c>
      <c r="E78" s="15">
        <v>-382.1</v>
      </c>
      <c r="F78" s="15">
        <v>1731</v>
      </c>
      <c r="G78" s="15">
        <f>((F78-F77)/F77)</f>
        <v>0.061116900631398303</v>
      </c>
      <c r="H78" s="14">
        <v>576.1</v>
      </c>
      <c r="I78" s="14">
        <v>371</v>
      </c>
      <c r="J78" s="14">
        <v>205</v>
      </c>
      <c r="K78" s="14">
        <v>1154.9</v>
      </c>
      <c r="N78" s="1">
        <f>B78-F78</f>
        <v>8220.5</v>
      </c>
      <c r="O78" s="1">
        <f>((N78-N77)/N77)</f>
        <v>0.06452824324674318</v>
      </c>
      <c r="P78" s="4">
        <v>0.8</v>
      </c>
      <c r="Q78">
        <f>N78/P78</f>
        <v>10275.625</v>
      </c>
      <c r="R78">
        <f>F78/P78</f>
        <v>2163.75</v>
      </c>
      <c r="T78">
        <f>R78/R$7</f>
        <v>18.18470744680851</v>
      </c>
      <c r="U78">
        <f>Q78/Q$7</f>
        <v>8.61756236730361</v>
      </c>
      <c r="W78">
        <f>Q78/Q$78</f>
        <v>1</v>
      </c>
      <c r="X78">
        <f>R78/R$78</f>
        <v>1</v>
      </c>
      <c r="Z78" s="13">
        <f>(Q78-Q77)/Q77</f>
        <v>0.02993107534122412</v>
      </c>
      <c r="AA78" s="13">
        <f>(R78-R77)/R77</f>
        <v>0.026630601360877786</v>
      </c>
    </row>
    <row r="79" spans="1:27" ht="15">
      <c r="A79" s="16">
        <v>2001</v>
      </c>
      <c r="B79" s="15">
        <v>10286.2</v>
      </c>
      <c r="C79" s="15">
        <v>7148.8</v>
      </c>
      <c r="D79" s="15">
        <v>1661.9</v>
      </c>
      <c r="E79" s="15">
        <v>-371</v>
      </c>
      <c r="F79" s="15">
        <v>1846.4</v>
      </c>
      <c r="G79" s="15">
        <f>((F79-F78)/F78)</f>
        <v>0.06666666666666672</v>
      </c>
      <c r="H79" s="14">
        <v>611.7</v>
      </c>
      <c r="I79" s="14">
        <v>393</v>
      </c>
      <c r="J79" s="14">
        <v>218.7</v>
      </c>
      <c r="K79" s="14">
        <v>1234.7</v>
      </c>
      <c r="N79" s="1">
        <f>B79-F79</f>
        <v>8439.800000000001</v>
      </c>
      <c r="O79" s="1">
        <f>((N79-N78)/N78)</f>
        <v>0.02667720941548581</v>
      </c>
      <c r="P79" s="4">
        <v>0.823</v>
      </c>
      <c r="Q79">
        <f>N79/P79</f>
        <v>10254.921020656138</v>
      </c>
      <c r="R79">
        <f>F79/P79</f>
        <v>2243.499392466586</v>
      </c>
      <c r="T79">
        <f>R79/R$7</f>
        <v>18.85494170264471</v>
      </c>
      <c r="U79">
        <f>Q79/Q$7</f>
        <v>8.600199157450477</v>
      </c>
      <c r="W79">
        <f>Q79/Q$78</f>
        <v>0.9979851367343727</v>
      </c>
      <c r="X79">
        <f>R79/R$78</f>
        <v>1.0368570271364927</v>
      </c>
      <c r="Z79" s="13">
        <f>(Q79-Q78)/Q78</f>
        <v>-0.002014863265627312</v>
      </c>
      <c r="AA79" s="13">
        <f>(R79-R78)/R78</f>
        <v>0.036857027136492644</v>
      </c>
    </row>
    <row r="80" spans="1:27" ht="15">
      <c r="A80" s="16">
        <v>2002</v>
      </c>
      <c r="B80" s="15">
        <v>10642.3</v>
      </c>
      <c r="C80" s="15">
        <v>7439.2</v>
      </c>
      <c r="D80" s="15">
        <v>1647</v>
      </c>
      <c r="E80" s="15">
        <v>-427.2</v>
      </c>
      <c r="F80" s="15">
        <v>1983.3</v>
      </c>
      <c r="G80" s="15">
        <f>((F80-F79)/F79)</f>
        <v>0.07414428076256491</v>
      </c>
      <c r="H80" s="14">
        <v>680.6</v>
      </c>
      <c r="I80" s="14">
        <v>437.7</v>
      </c>
      <c r="J80" s="14">
        <v>242.9</v>
      </c>
      <c r="K80" s="14">
        <v>1302.7</v>
      </c>
      <c r="N80" s="1">
        <f>B80-F80</f>
        <v>8659</v>
      </c>
      <c r="O80" s="1">
        <f>((N80-N79)/N79)</f>
        <v>0.025972179435531515</v>
      </c>
      <c r="P80" s="4">
        <v>0.836</v>
      </c>
      <c r="Q80">
        <f>N80/P80</f>
        <v>10357.655502392345</v>
      </c>
      <c r="R80">
        <f>F80/P80</f>
        <v>2372.3684210526317</v>
      </c>
      <c r="T80">
        <f>R80/R$7</f>
        <v>19.93798992161254</v>
      </c>
      <c r="U80">
        <f>Q80/Q$7</f>
        <v>8.686356525360884</v>
      </c>
      <c r="W80">
        <f>Q80/Q$78</f>
        <v>1.007983018297412</v>
      </c>
      <c r="X80">
        <f>R80/R$78</f>
        <v>1.0964152148134636</v>
      </c>
      <c r="Z80" s="13">
        <f>(Q80-Q79)/Q79</f>
        <v>0.010018066597419112</v>
      </c>
      <c r="AA80" s="13">
        <f>(R80-R79)/R79</f>
        <v>0.05744108022439104</v>
      </c>
    </row>
    <row r="81" spans="1:27" ht="15">
      <c r="A81" s="16">
        <v>2003</v>
      </c>
      <c r="B81" s="15">
        <v>11142.1</v>
      </c>
      <c r="C81" s="15">
        <v>7804</v>
      </c>
      <c r="D81" s="15">
        <v>1729.7</v>
      </c>
      <c r="E81" s="15">
        <v>-504.1</v>
      </c>
      <c r="F81" s="15">
        <v>2112.6</v>
      </c>
      <c r="G81" s="15">
        <f>((F81-F80)/F80)</f>
        <v>0.0651943730146725</v>
      </c>
      <c r="H81" s="14">
        <v>756.5</v>
      </c>
      <c r="I81" s="14">
        <v>497.9</v>
      </c>
      <c r="J81" s="14">
        <v>258.5</v>
      </c>
      <c r="K81" s="14">
        <v>1356.1</v>
      </c>
      <c r="N81" s="1">
        <f>B81-F81</f>
        <v>9029.5</v>
      </c>
      <c r="O81" s="1">
        <f>((N81-N80)/N80)</f>
        <v>0.04278785079108442</v>
      </c>
      <c r="P81" s="4">
        <v>0.855</v>
      </c>
      <c r="Q81">
        <f>N81/P81</f>
        <v>10560.818713450293</v>
      </c>
      <c r="R81">
        <f>F81/P81</f>
        <v>2470.877192982456</v>
      </c>
      <c r="T81">
        <f>R81/R$7</f>
        <v>20.765882792086597</v>
      </c>
      <c r="U81">
        <f>Q81/Q$7</f>
        <v>8.856737562235384</v>
      </c>
      <c r="W81">
        <f>Q81/Q$78</f>
        <v>1.0277543909446183</v>
      </c>
      <c r="X81">
        <f>R81/R$78</f>
        <v>1.1419420880334863</v>
      </c>
      <c r="Z81" s="13">
        <f>(Q81-Q80)/Q80</f>
        <v>0.01961478744017149</v>
      </c>
      <c r="AA81" s="13">
        <f>(R81-R80)/R80</f>
        <v>0.041523386947679736</v>
      </c>
    </row>
    <row r="82" spans="1:27" ht="15">
      <c r="A82" s="16">
        <v>2004</v>
      </c>
      <c r="B82" s="15">
        <v>11867.8</v>
      </c>
      <c r="C82" s="15">
        <v>8285.1</v>
      </c>
      <c r="D82" s="15">
        <v>1968.6</v>
      </c>
      <c r="E82" s="15">
        <v>-618.7</v>
      </c>
      <c r="F82" s="15">
        <v>2232.8</v>
      </c>
      <c r="G82" s="15">
        <f>((F82-F81)/F81)</f>
        <v>0.05689671494840494</v>
      </c>
      <c r="H82" s="14">
        <v>824.6</v>
      </c>
      <c r="I82" s="14">
        <v>550.8</v>
      </c>
      <c r="J82" s="14">
        <v>273.9</v>
      </c>
      <c r="K82" s="14">
        <v>1408.2</v>
      </c>
      <c r="N82" s="1">
        <f>B82-F82</f>
        <v>9635</v>
      </c>
      <c r="O82" s="1">
        <f>((N82-N81)/N81)</f>
        <v>0.06705797663215017</v>
      </c>
      <c r="P82" s="4">
        <v>0.877</v>
      </c>
      <c r="Q82">
        <f>N82/P82</f>
        <v>10986.316989737743</v>
      </c>
      <c r="R82">
        <f>F82/P82</f>
        <v>2545.9521094640822</v>
      </c>
      <c r="T82">
        <f>R82/R$7</f>
        <v>21.396831558261965</v>
      </c>
      <c r="U82">
        <f>Q82/Q$7</f>
        <v>9.213577942561377</v>
      </c>
      <c r="W82">
        <f>Q82/Q$78</f>
        <v>1.0691628966352649</v>
      </c>
      <c r="X82">
        <f>R82/R$78</f>
        <v>1.1766387565403038</v>
      </c>
      <c r="Z82" s="13">
        <f>(Q82-Q81)/Q81</f>
        <v>0.040290273683567135</v>
      </c>
      <c r="AA82" s="13">
        <f>(R82-R81)/R81</f>
        <v>0.03038391252096485</v>
      </c>
    </row>
    <row r="83" spans="1:27" ht="15">
      <c r="A83" s="16">
        <v>2005</v>
      </c>
      <c r="B83" s="15">
        <v>12638.4</v>
      </c>
      <c r="C83" s="15">
        <v>8819</v>
      </c>
      <c r="D83" s="15">
        <v>2172.2</v>
      </c>
      <c r="E83" s="15">
        <v>-722.7</v>
      </c>
      <c r="F83" s="15">
        <v>2369.9</v>
      </c>
      <c r="G83" s="15">
        <f>((F83-F82)/F82)</f>
        <v>0.061402723038337464</v>
      </c>
      <c r="H83" s="14">
        <v>876.3</v>
      </c>
      <c r="I83" s="14">
        <v>589</v>
      </c>
      <c r="J83" s="14">
        <v>287.3</v>
      </c>
      <c r="K83" s="14">
        <v>1493.6</v>
      </c>
      <c r="N83" s="1">
        <f>B83-F83</f>
        <v>10268.5</v>
      </c>
      <c r="O83" s="1">
        <f>((N83-N82)/N82)</f>
        <v>0.06574987026466009</v>
      </c>
      <c r="P83" s="4">
        <v>0.907</v>
      </c>
      <c r="Q83">
        <f>N83/P83</f>
        <v>11321.389195148842</v>
      </c>
      <c r="R83">
        <f>F83/P83</f>
        <v>2612.89966923925</v>
      </c>
      <c r="T83">
        <f>R83/R$7</f>
        <v>21.959475943606463</v>
      </c>
      <c r="U83">
        <f>Q83/Q$7</f>
        <v>9.494583295294676</v>
      </c>
      <c r="W83">
        <f>Q83/Q$78</f>
        <v>1.1017713467695485</v>
      </c>
      <c r="X83">
        <f>R83/R$78</f>
        <v>1.2075792809886772</v>
      </c>
      <c r="Z83" s="13">
        <f>(Q83-Q82)/Q82</f>
        <v>0.03049904765392154</v>
      </c>
      <c r="AA83" s="13">
        <f>(R83-R82)/R82</f>
        <v>0.026295686995173016</v>
      </c>
    </row>
    <row r="84" spans="1:27" ht="15">
      <c r="A84" s="16">
        <v>2006</v>
      </c>
      <c r="B84" s="15">
        <v>13398.9</v>
      </c>
      <c r="C84" s="15">
        <v>9322.7</v>
      </c>
      <c r="D84" s="15">
        <v>2327.2</v>
      </c>
      <c r="E84" s="15">
        <v>-769.3</v>
      </c>
      <c r="F84" s="15">
        <v>2518.4</v>
      </c>
      <c r="G84" s="15">
        <f>((F84-F83)/F83)</f>
        <v>0.0626608717667412</v>
      </c>
      <c r="H84" s="14">
        <v>931.7</v>
      </c>
      <c r="I84" s="14">
        <v>624.9</v>
      </c>
      <c r="J84" s="14">
        <v>306.8</v>
      </c>
      <c r="K84" s="14">
        <v>1586.7</v>
      </c>
      <c r="N84" s="1">
        <f>B84-F84</f>
        <v>10880.5</v>
      </c>
      <c r="O84" s="1">
        <f>((N84-N83)/N83)</f>
        <v>0.05959974679846131</v>
      </c>
      <c r="P84" s="4">
        <v>0.936</v>
      </c>
      <c r="Q84">
        <f>N84/P84</f>
        <v>11624.46581196581</v>
      </c>
      <c r="R84">
        <f>F84/P84</f>
        <v>2690.5982905982905</v>
      </c>
      <c r="T84">
        <f>R84/R$7</f>
        <v>22.612474995453717</v>
      </c>
      <c r="U84">
        <f>Q84/Q$7</f>
        <v>9.74875582956793</v>
      </c>
      <c r="W84">
        <f>Q84/Q$78</f>
        <v>1.1312660604066236</v>
      </c>
      <c r="X84">
        <f>R84/R$78</f>
        <v>1.2434885225179853</v>
      </c>
      <c r="Z84" s="13">
        <f>(Q84-Q83)/Q83</f>
        <v>0.0267702674638935</v>
      </c>
      <c r="AA84" s="13">
        <f>(R84-R83)/R83</f>
        <v>0.029736549885079358</v>
      </c>
    </row>
    <row r="85" spans="1:27" ht="15">
      <c r="A85" s="16">
        <v>2007</v>
      </c>
      <c r="B85" s="15">
        <v>14077.6</v>
      </c>
      <c r="C85" s="15">
        <v>9826.4</v>
      </c>
      <c r="D85" s="15">
        <v>2288.5</v>
      </c>
      <c r="E85" s="15">
        <v>-713.8</v>
      </c>
      <c r="F85" s="15">
        <v>2676.5</v>
      </c>
      <c r="G85" s="15">
        <f>((F85-F84)/F84)</f>
        <v>0.06277795425667086</v>
      </c>
      <c r="H85" s="14">
        <v>976.7</v>
      </c>
      <c r="I85" s="14">
        <v>662.1</v>
      </c>
      <c r="J85" s="14">
        <v>314.5</v>
      </c>
      <c r="K85" s="14">
        <v>1699.8</v>
      </c>
      <c r="N85" s="1">
        <f>B85-F85</f>
        <v>11401.1</v>
      </c>
      <c r="O85" s="1">
        <f>((N85-N84)/N84)</f>
        <v>0.04784706585175317</v>
      </c>
      <c r="P85" s="4">
        <v>0.963</v>
      </c>
      <c r="Q85">
        <f>N85/P85</f>
        <v>11839.148494288682</v>
      </c>
      <c r="R85">
        <f>F85/P85</f>
        <v>2779.3354101765317</v>
      </c>
      <c r="T85">
        <f>R85/R$7</f>
        <v>23.358244404675105</v>
      </c>
      <c r="U85">
        <f>Q85/Q$7</f>
        <v>9.928797569520233</v>
      </c>
      <c r="W85">
        <f>Q85/Q$78</f>
        <v>1.1521584812883578</v>
      </c>
      <c r="X85">
        <f>R85/R$78</f>
        <v>1.2844993230163058</v>
      </c>
      <c r="Z85" s="13">
        <f>(Q85-Q84)/Q84</f>
        <v>0.01846817615497518</v>
      </c>
      <c r="AA85" s="13">
        <f>(R85-R84)/R84</f>
        <v>0.03298044152050259</v>
      </c>
    </row>
    <row r="86" spans="1:27" ht="15">
      <c r="A86" s="16">
        <v>2008</v>
      </c>
      <c r="B86" s="15">
        <v>14441.4</v>
      </c>
      <c r="C86" s="15">
        <v>10129.9</v>
      </c>
      <c r="D86" s="15">
        <v>2136.1</v>
      </c>
      <c r="E86" s="15">
        <v>-707.8</v>
      </c>
      <c r="F86" s="15">
        <v>2883.2</v>
      </c>
      <c r="G86" s="15">
        <f>((F86-F85)/F85)</f>
        <v>0.07722772277227716</v>
      </c>
      <c r="H86" s="14">
        <v>1082.6</v>
      </c>
      <c r="I86" s="14">
        <v>737.9</v>
      </c>
      <c r="J86" s="14">
        <v>344.7</v>
      </c>
      <c r="K86" s="14">
        <v>1800.6</v>
      </c>
      <c r="N86" s="1">
        <f>B86-F86</f>
        <v>11558.2</v>
      </c>
      <c r="O86" s="1">
        <f>((N86-N85)/N85)</f>
        <v>0.013779372165843679</v>
      </c>
      <c r="P86" s="4">
        <v>1</v>
      </c>
      <c r="Q86">
        <f>N86/P86</f>
        <v>11558.2</v>
      </c>
      <c r="R86">
        <f>F86/P86</f>
        <v>2883.2</v>
      </c>
      <c r="T86">
        <f>R86/R$7</f>
        <v>24.23114893617021</v>
      </c>
      <c r="U86">
        <f>Q86/Q$7</f>
        <v>9.693182590233548</v>
      </c>
      <c r="W86">
        <f>Q86/Q$78</f>
        <v>1.124817225229609</v>
      </c>
      <c r="X86">
        <f>R86/R$78</f>
        <v>1.3325014442518774</v>
      </c>
      <c r="Z86" s="13">
        <f>(Q86-Q85)/Q85</f>
        <v>-0.02373046460429256</v>
      </c>
      <c r="AA86" s="13">
        <f>(R86-R85)/R85</f>
        <v>0.0373702970297029</v>
      </c>
    </row>
    <row r="87" spans="1:27" ht="15">
      <c r="A87" s="16">
        <v>2009</v>
      </c>
      <c r="B87" s="15">
        <v>14256.3</v>
      </c>
      <c r="C87" s="15">
        <v>10089.1</v>
      </c>
      <c r="D87" s="15">
        <v>1628.8</v>
      </c>
      <c r="E87" s="15">
        <v>-392.4</v>
      </c>
      <c r="F87" s="15">
        <v>2930.7</v>
      </c>
      <c r="G87" s="15">
        <f>((F87-F86)/F86)</f>
        <v>0.016474750277469478</v>
      </c>
      <c r="H87" s="14">
        <v>1144.8</v>
      </c>
      <c r="I87" s="14">
        <v>779</v>
      </c>
      <c r="J87" s="14">
        <v>365.8</v>
      </c>
      <c r="K87" s="14">
        <v>1785.9</v>
      </c>
      <c r="N87" s="1">
        <f>B87-F87</f>
        <v>11325.599999999999</v>
      </c>
      <c r="O87" s="1">
        <f>((N87-N86)/N86)</f>
        <v>-0.020124240798740475</v>
      </c>
      <c r="P87" s="4">
        <v>0.993</v>
      </c>
      <c r="Q87">
        <f>N87/P87</f>
        <v>11405.438066465256</v>
      </c>
      <c r="R87">
        <f>F87/P87</f>
        <v>2951.359516616314</v>
      </c>
      <c r="T87">
        <f>R87/R$7</f>
        <v>24.803978916243487</v>
      </c>
      <c r="U87">
        <f>Q87/Q$7</f>
        <v>9.565070140666192</v>
      </c>
      <c r="W87">
        <f>Q87/Q$78</f>
        <v>1.1099507880508734</v>
      </c>
      <c r="X87">
        <f>R87/R$78</f>
        <v>1.3640020874021093</v>
      </c>
      <c r="Z87" s="13">
        <f>(Q87-Q86)/Q86</f>
        <v>-0.013216758105478746</v>
      </c>
      <c r="AA87" s="13">
        <f>(R87-R86)/R86</f>
        <v>0.02364023190077492</v>
      </c>
    </row>
    <row r="88" spans="1:27" ht="15">
      <c r="A88" s="3"/>
      <c r="B88" s="2"/>
      <c r="C88" s="2"/>
      <c r="D88" s="2"/>
      <c r="E88" s="2"/>
      <c r="F88" s="2"/>
      <c r="G88" s="2"/>
      <c r="H88" s="1"/>
      <c r="I88" s="1"/>
      <c r="J88" s="1"/>
      <c r="K88" s="1"/>
      <c r="P88" s="4">
        <v>1.008</v>
      </c>
      <c r="Z88" s="12">
        <f>AVERAGE(Z79:Z87)</f>
        <v>0.011855392557616591</v>
      </c>
      <c r="AA88" s="12">
        <f>AVERAGE(AA79:AA87)</f>
        <v>0.035136512684529005</v>
      </c>
    </row>
    <row r="89" spans="1:27" ht="15">
      <c r="A89" s="3"/>
      <c r="B89" s="2"/>
      <c r="C89" s="2"/>
      <c r="D89" s="2"/>
      <c r="E89" s="2"/>
      <c r="F89" s="2" t="s">
        <v>12</v>
      </c>
      <c r="G89" s="2"/>
      <c r="H89" s="1"/>
      <c r="I89" s="1"/>
      <c r="J89" s="1"/>
      <c r="K89" s="1"/>
      <c r="N89" s="2" t="s">
        <v>11</v>
      </c>
      <c r="O89" s="8"/>
      <c r="P89" s="4">
        <v>1.024</v>
      </c>
      <c r="Z89" s="11" t="s">
        <v>10</v>
      </c>
      <c r="AA89" s="11" t="s">
        <v>9</v>
      </c>
    </row>
    <row r="90" spans="1:27" ht="15">
      <c r="A90" s="3"/>
      <c r="B90" s="2"/>
      <c r="C90" s="2"/>
      <c r="D90" s="2"/>
      <c r="E90" s="2"/>
      <c r="F90" s="2" t="s">
        <v>8</v>
      </c>
      <c r="G90" s="9">
        <v>0.10276043669280754</v>
      </c>
      <c r="H90" s="1"/>
      <c r="I90" s="1"/>
      <c r="J90" s="1"/>
      <c r="K90" s="1"/>
      <c r="N90" t="s">
        <v>8</v>
      </c>
      <c r="O90" s="8">
        <v>0.11445722850257055</v>
      </c>
      <c r="P90" s="4">
        <v>1.04</v>
      </c>
      <c r="Z90" s="10">
        <f>AVERAGE(Z79:Z87)</f>
        <v>0.011855392557616591</v>
      </c>
      <c r="AA90" s="10">
        <f>AVERAGE(AA79:AA87)</f>
        <v>0.035136512684529005</v>
      </c>
    </row>
    <row r="91" spans="1:16" ht="15">
      <c r="A91" s="3"/>
      <c r="B91" s="2"/>
      <c r="C91" s="2"/>
      <c r="D91" s="2"/>
      <c r="E91" s="2"/>
      <c r="F91" s="2" t="s">
        <v>7</v>
      </c>
      <c r="G91" s="9">
        <v>0.07906761080763718</v>
      </c>
      <c r="H91" s="1"/>
      <c r="I91" s="1"/>
      <c r="J91" s="1"/>
      <c r="K91" s="1"/>
      <c r="N91" t="s">
        <v>7</v>
      </c>
      <c r="O91" s="8">
        <v>0.07873917779765469</v>
      </c>
      <c r="P91" s="4">
        <v>1.057</v>
      </c>
    </row>
    <row r="92" spans="1:16" ht="15">
      <c r="A92" s="3"/>
      <c r="B92" s="2"/>
      <c r="C92" s="2"/>
      <c r="D92" s="2"/>
      <c r="E92" s="2"/>
      <c r="F92" s="2" t="s">
        <v>6</v>
      </c>
      <c r="G92" s="9">
        <v>0.052342160858318915</v>
      </c>
      <c r="H92" s="1"/>
      <c r="I92" s="1"/>
      <c r="J92" s="1"/>
      <c r="K92" s="1"/>
      <c r="N92" t="s">
        <v>6</v>
      </c>
      <c r="O92" s="8">
        <v>0.05710559968629805</v>
      </c>
      <c r="P92" s="4">
        <v>1.075</v>
      </c>
    </row>
    <row r="93" spans="1:16" ht="15">
      <c r="A93" s="3"/>
      <c r="B93" s="2"/>
      <c r="C93" s="2"/>
      <c r="D93" s="2"/>
      <c r="E93" s="2"/>
      <c r="F93" s="2" t="s">
        <v>5</v>
      </c>
      <c r="G93" s="9">
        <v>0.03923707539035633</v>
      </c>
      <c r="H93" s="1"/>
      <c r="I93" s="1"/>
      <c r="J93" s="1"/>
      <c r="K93" s="1"/>
      <c r="N93" t="s">
        <v>5</v>
      </c>
      <c r="O93" s="8">
        <v>0.06232245605844133</v>
      </c>
      <c r="P93" s="4">
        <v>1.092</v>
      </c>
    </row>
    <row r="94" spans="1:16" ht="15">
      <c r="A94" s="3"/>
      <c r="B94" s="2"/>
      <c r="C94" s="2"/>
      <c r="D94" s="2"/>
      <c r="E94" s="2"/>
      <c r="F94" s="2" t="s">
        <v>4</v>
      </c>
      <c r="G94" s="9">
        <v>0.06587141340329197</v>
      </c>
      <c r="H94" s="1"/>
      <c r="I94" s="1"/>
      <c r="J94" s="1"/>
      <c r="K94" s="1"/>
      <c r="N94" t="s">
        <v>4</v>
      </c>
      <c r="O94" s="8">
        <v>0.043683908919371274</v>
      </c>
      <c r="P94" s="4">
        <v>1.111</v>
      </c>
    </row>
    <row r="95" spans="1:16" ht="15">
      <c r="A95" s="3"/>
      <c r="B95" s="2"/>
      <c r="C95" s="2"/>
      <c r="D95" s="2"/>
      <c r="E95" s="2"/>
      <c r="F95" s="2" t="s">
        <v>3</v>
      </c>
      <c r="G95" s="9">
        <v>0.016474750277469478</v>
      </c>
      <c r="H95" s="1"/>
      <c r="I95" s="1"/>
      <c r="J95" s="1"/>
      <c r="K95" s="1"/>
      <c r="N95" t="s">
        <v>2</v>
      </c>
      <c r="O95" s="8">
        <v>-0.020124240798740475</v>
      </c>
      <c r="P95" s="4">
        <v>1.129</v>
      </c>
    </row>
    <row r="96" spans="1:16" ht="15">
      <c r="A96" s="3"/>
      <c r="B96" s="2"/>
      <c r="C96" s="2"/>
      <c r="D96" s="2"/>
      <c r="E96" s="2"/>
      <c r="F96" s="6" t="s">
        <v>1</v>
      </c>
      <c r="G96" s="7">
        <v>0.15847226236063333</v>
      </c>
      <c r="H96" s="1"/>
      <c r="I96" s="1"/>
      <c r="J96" s="1"/>
      <c r="K96" s="1"/>
      <c r="N96" s="6" t="s">
        <v>1</v>
      </c>
      <c r="O96" s="5">
        <v>0.15665544376227142</v>
      </c>
      <c r="P96" s="4">
        <v>1.147</v>
      </c>
    </row>
    <row r="97" spans="1:16" ht="15">
      <c r="A97" s="3"/>
      <c r="B97" s="2"/>
      <c r="C97" s="2"/>
      <c r="D97" s="2"/>
      <c r="E97" s="2"/>
      <c r="F97" s="6" t="s">
        <v>0</v>
      </c>
      <c r="G97" s="7">
        <v>0.19728118506924808</v>
      </c>
      <c r="H97" s="1"/>
      <c r="I97" s="1"/>
      <c r="J97" s="1"/>
      <c r="K97" s="1"/>
      <c r="N97" s="6" t="s">
        <v>0</v>
      </c>
      <c r="O97" s="5">
        <v>0.179528686403324</v>
      </c>
      <c r="P97" s="4">
        <v>1.166</v>
      </c>
    </row>
    <row r="98" spans="1:11" ht="15">
      <c r="A98" s="3"/>
      <c r="B98" s="2"/>
      <c r="C98" s="2"/>
      <c r="D98" s="2"/>
      <c r="E98" s="2"/>
      <c r="F98" s="2"/>
      <c r="G98" s="2"/>
      <c r="H98" s="1"/>
      <c r="I98" s="1"/>
      <c r="J98" s="1"/>
      <c r="K98" s="1"/>
    </row>
    <row r="99" spans="1:11" ht="15">
      <c r="A99" s="3"/>
      <c r="B99" s="2"/>
      <c r="C99" s="2"/>
      <c r="D99" s="2"/>
      <c r="E99" s="2"/>
      <c r="F99" s="2"/>
      <c r="G99" s="2"/>
      <c r="H99" s="1"/>
      <c r="I99" s="1"/>
      <c r="J99" s="1"/>
      <c r="K99" s="1"/>
    </row>
    <row r="100" spans="1:11" ht="15">
      <c r="A100" s="3"/>
      <c r="B100" s="2"/>
      <c r="C100" s="2"/>
      <c r="D100" s="2"/>
      <c r="E100" s="2"/>
      <c r="F100" s="2"/>
      <c r="G100" s="2"/>
      <c r="H100" s="1"/>
      <c r="I100" s="1"/>
      <c r="J100" s="1"/>
      <c r="K100" s="1"/>
    </row>
    <row r="101" spans="1:11" ht="15">
      <c r="A101" s="3"/>
      <c r="B101" s="2"/>
      <c r="C101" s="2"/>
      <c r="D101" s="2"/>
      <c r="E101" s="2"/>
      <c r="F101" s="2"/>
      <c r="G101" s="2"/>
      <c r="H101" s="1"/>
      <c r="I101" s="1"/>
      <c r="J101" s="1"/>
      <c r="K101" s="1"/>
    </row>
    <row r="102" spans="1:11" ht="15">
      <c r="A102" s="3"/>
      <c r="B102" s="2"/>
      <c r="C102" s="2"/>
      <c r="D102" s="2"/>
      <c r="E102" s="2"/>
      <c r="F102" s="2"/>
      <c r="G102" s="2"/>
      <c r="H102" s="1"/>
      <c r="I102" s="1"/>
      <c r="J102" s="1"/>
      <c r="K102" s="1"/>
    </row>
    <row r="103" spans="1:11" ht="15">
      <c r="A103" s="3"/>
      <c r="B103" s="2"/>
      <c r="C103" s="2"/>
      <c r="D103" s="2"/>
      <c r="E103" s="2"/>
      <c r="F103" s="2"/>
      <c r="G103" s="2"/>
      <c r="H103" s="1"/>
      <c r="I103" s="1"/>
      <c r="J103" s="1"/>
      <c r="K103" s="1"/>
    </row>
    <row r="104" spans="1:11" ht="15">
      <c r="A104" s="3"/>
      <c r="B104" s="2"/>
      <c r="C104" s="2"/>
      <c r="D104" s="2"/>
      <c r="E104" s="2"/>
      <c r="F104" s="2"/>
      <c r="G104" s="2"/>
      <c r="H104" s="1"/>
      <c r="I104" s="1"/>
      <c r="J104" s="1"/>
      <c r="K104" s="1"/>
    </row>
    <row r="105" spans="1:11" ht="15">
      <c r="A105" s="3"/>
      <c r="B105" s="2"/>
      <c r="C105" s="2"/>
      <c r="D105" s="2"/>
      <c r="E105" s="2"/>
      <c r="F105" s="2"/>
      <c r="G105" s="2"/>
      <c r="H105" s="1"/>
      <c r="I105" s="1"/>
      <c r="J105" s="1"/>
      <c r="K105" s="1"/>
    </row>
    <row r="106" spans="1:11" ht="15">
      <c r="A106" s="3"/>
      <c r="B106" s="2"/>
      <c r="C106" s="2"/>
      <c r="D106" s="2"/>
      <c r="E106" s="2"/>
      <c r="F106" s="2"/>
      <c r="G106" s="2"/>
      <c r="H106" s="1"/>
      <c r="I106" s="1"/>
      <c r="J106" s="1"/>
      <c r="K106" s="1"/>
    </row>
    <row r="107" spans="1:11" ht="15">
      <c r="A107" s="3"/>
      <c r="B107" s="2"/>
      <c r="C107" s="2"/>
      <c r="D107" s="2"/>
      <c r="E107" s="2"/>
      <c r="F107" s="2"/>
      <c r="G107" s="2"/>
      <c r="H107" s="1"/>
      <c r="I107" s="1"/>
      <c r="J107" s="1"/>
      <c r="K107" s="1"/>
    </row>
    <row r="108" spans="1:11" ht="15">
      <c r="A108" s="3"/>
      <c r="B108" s="2"/>
      <c r="C108" s="2"/>
      <c r="D108" s="2"/>
      <c r="E108" s="2"/>
      <c r="F108" s="2"/>
      <c r="G108" s="2"/>
      <c r="H108" s="1"/>
      <c r="I108" s="1"/>
      <c r="J108" s="1"/>
      <c r="K108" s="1"/>
    </row>
    <row r="109" spans="1:11" ht="15">
      <c r="A109" s="3"/>
      <c r="B109" s="2"/>
      <c r="C109" s="2"/>
      <c r="D109" s="2"/>
      <c r="E109" s="2"/>
      <c r="F109" s="2"/>
      <c r="G109" s="2"/>
      <c r="H109" s="1"/>
      <c r="I109" s="1"/>
      <c r="J109" s="1"/>
      <c r="K109" s="1"/>
    </row>
    <row r="110" spans="1:11" ht="15">
      <c r="A110" s="3"/>
      <c r="B110" s="2"/>
      <c r="C110" s="2"/>
      <c r="D110" s="2"/>
      <c r="E110" s="2"/>
      <c r="F110" s="2"/>
      <c r="G110" s="2"/>
      <c r="H110" s="1"/>
      <c r="I110" s="1"/>
      <c r="J110" s="1"/>
      <c r="K110" s="1"/>
    </row>
    <row r="111" spans="1:11" ht="15">
      <c r="A111" s="3"/>
      <c r="B111" s="2"/>
      <c r="C111" s="2"/>
      <c r="D111" s="2"/>
      <c r="E111" s="2"/>
      <c r="F111" s="2"/>
      <c r="G111" s="2"/>
      <c r="H111" s="1"/>
      <c r="I111" s="1"/>
      <c r="J111" s="1"/>
      <c r="K111" s="1"/>
    </row>
    <row r="112" spans="1:11" ht="15">
      <c r="A112" s="3"/>
      <c r="B112" s="2"/>
      <c r="C112" s="2"/>
      <c r="D112" s="2"/>
      <c r="E112" s="2"/>
      <c r="F112" s="2"/>
      <c r="G112" s="2"/>
      <c r="H112" s="1"/>
      <c r="I112" s="1"/>
      <c r="J112" s="1"/>
      <c r="K112" s="1"/>
    </row>
    <row r="113" spans="1:11" ht="15">
      <c r="A113" s="3"/>
      <c r="B113" s="2"/>
      <c r="C113" s="2"/>
      <c r="D113" s="2"/>
      <c r="E113" s="2"/>
      <c r="F113" s="2"/>
      <c r="G113" s="2"/>
      <c r="H113" s="1"/>
      <c r="I113" s="1"/>
      <c r="J113" s="1"/>
      <c r="K113" s="1"/>
    </row>
    <row r="114" spans="1:11" ht="15">
      <c r="A114" s="3"/>
      <c r="B114" s="2"/>
      <c r="C114" s="2"/>
      <c r="D114" s="2"/>
      <c r="E114" s="2"/>
      <c r="F114" s="2"/>
      <c r="G114" s="2"/>
      <c r="H114" s="1"/>
      <c r="I114" s="1"/>
      <c r="J114" s="1"/>
      <c r="K114" s="1"/>
    </row>
    <row r="115" spans="1:11" ht="15">
      <c r="A115" s="3"/>
      <c r="B115" s="2"/>
      <c r="C115" s="2"/>
      <c r="D115" s="2"/>
      <c r="E115" s="2"/>
      <c r="F115" s="2"/>
      <c r="G115" s="2"/>
      <c r="H115" s="1"/>
      <c r="I115" s="1"/>
      <c r="J115" s="1"/>
      <c r="K115" s="1"/>
    </row>
    <row r="116" spans="1:11" ht="15">
      <c r="A116" s="3"/>
      <c r="B116" s="2"/>
      <c r="C116" s="2"/>
      <c r="D116" s="2"/>
      <c r="E116" s="2"/>
      <c r="F116" s="2"/>
      <c r="G116" s="2"/>
      <c r="H116" s="1"/>
      <c r="I116" s="1"/>
      <c r="J116" s="1"/>
      <c r="K116" s="1"/>
    </row>
    <row r="117" spans="1:11" ht="15">
      <c r="A117" s="3"/>
      <c r="B117" s="2"/>
      <c r="C117" s="2"/>
      <c r="D117" s="2"/>
      <c r="E117" s="2"/>
      <c r="F117" s="2"/>
      <c r="G117" s="2"/>
      <c r="H117" s="1"/>
      <c r="I117" s="1"/>
      <c r="J117" s="1"/>
      <c r="K117" s="1"/>
    </row>
    <row r="118" spans="1:11" ht="15">
      <c r="A118" s="3"/>
      <c r="B118" s="2"/>
      <c r="C118" s="2"/>
      <c r="D118" s="2"/>
      <c r="E118" s="2"/>
      <c r="F118" s="2"/>
      <c r="G118" s="2"/>
      <c r="H118" s="1"/>
      <c r="I118" s="1"/>
      <c r="J118" s="1"/>
      <c r="K118" s="1"/>
    </row>
    <row r="119" spans="1:11" ht="15">
      <c r="A119" s="3"/>
      <c r="B119" s="2"/>
      <c r="C119" s="2"/>
      <c r="D119" s="2"/>
      <c r="E119" s="2"/>
      <c r="F119" s="2"/>
      <c r="G119" s="2"/>
      <c r="H119" s="1"/>
      <c r="I119" s="1"/>
      <c r="J119" s="1"/>
      <c r="K119" s="1"/>
    </row>
    <row r="120" spans="1:11" ht="15">
      <c r="A120" s="3"/>
      <c r="B120" s="2"/>
      <c r="C120" s="2"/>
      <c r="D120" s="2"/>
      <c r="E120" s="2"/>
      <c r="F120" s="2"/>
      <c r="G120" s="2"/>
      <c r="H120" s="1"/>
      <c r="I120" s="1"/>
      <c r="J120" s="1"/>
      <c r="K120" s="1"/>
    </row>
    <row r="121" spans="1:11" ht="15">
      <c r="A121" s="3"/>
      <c r="B121" s="2"/>
      <c r="C121" s="2"/>
      <c r="D121" s="2"/>
      <c r="E121" s="2"/>
      <c r="F121" s="2"/>
      <c r="G121" s="2"/>
      <c r="H121" s="1"/>
      <c r="I121" s="1"/>
      <c r="J121" s="1"/>
      <c r="K121" s="1"/>
    </row>
    <row r="122" spans="1:11" ht="15">
      <c r="A122" s="3"/>
      <c r="B122" s="2"/>
      <c r="C122" s="2"/>
      <c r="D122" s="2"/>
      <c r="E122" s="2"/>
      <c r="F122" s="2"/>
      <c r="G122" s="2"/>
      <c r="H122" s="1"/>
      <c r="I122" s="1"/>
      <c r="J122" s="1"/>
      <c r="K122" s="1"/>
    </row>
    <row r="123" spans="1:11" ht="15">
      <c r="A123" s="3"/>
      <c r="B123" s="2"/>
      <c r="C123" s="2"/>
      <c r="D123" s="2"/>
      <c r="E123" s="2"/>
      <c r="F123" s="2"/>
      <c r="G123" s="2"/>
      <c r="H123" s="1"/>
      <c r="I123" s="1"/>
      <c r="J123" s="1"/>
      <c r="K123" s="1"/>
    </row>
    <row r="124" spans="1:11" ht="15">
      <c r="A124" s="3"/>
      <c r="B124" s="2"/>
      <c r="C124" s="2"/>
      <c r="D124" s="2"/>
      <c r="E124" s="2"/>
      <c r="F124" s="2"/>
      <c r="G124" s="2"/>
      <c r="H124" s="1"/>
      <c r="I124" s="1"/>
      <c r="J124" s="1"/>
      <c r="K124" s="1"/>
    </row>
    <row r="125" spans="1:11" ht="15">
      <c r="A125" s="3"/>
      <c r="B125" s="2"/>
      <c r="C125" s="2"/>
      <c r="D125" s="2"/>
      <c r="E125" s="2"/>
      <c r="F125" s="2"/>
      <c r="G125" s="2"/>
      <c r="H125" s="1"/>
      <c r="I125" s="1"/>
      <c r="J125" s="1"/>
      <c r="K125" s="1"/>
    </row>
    <row r="126" spans="1:11" ht="15">
      <c r="A126" s="3"/>
      <c r="B126" s="2"/>
      <c r="C126" s="2"/>
      <c r="D126" s="2"/>
      <c r="E126" s="2"/>
      <c r="F126" s="2"/>
      <c r="G126" s="2"/>
      <c r="H126" s="1"/>
      <c r="I126" s="1"/>
      <c r="J126" s="1"/>
      <c r="K126" s="1"/>
    </row>
    <row r="127" spans="1:11" ht="15">
      <c r="A127" s="3"/>
      <c r="B127" s="2"/>
      <c r="C127" s="2"/>
      <c r="D127" s="2"/>
      <c r="E127" s="2"/>
      <c r="F127" s="2"/>
      <c r="G127" s="2"/>
      <c r="H127" s="1"/>
      <c r="I127" s="1"/>
      <c r="J127" s="1"/>
      <c r="K127" s="1"/>
    </row>
    <row r="128" spans="1:11" ht="15">
      <c r="A128" s="3"/>
      <c r="B128" s="2"/>
      <c r="C128" s="2"/>
      <c r="D128" s="2"/>
      <c r="E128" s="2"/>
      <c r="F128" s="2"/>
      <c r="G128" s="2"/>
      <c r="H128" s="1"/>
      <c r="I128" s="1"/>
      <c r="J128" s="1"/>
      <c r="K128" s="1"/>
    </row>
    <row r="129" spans="1:11" ht="15">
      <c r="A129" s="3"/>
      <c r="B129" s="2"/>
      <c r="C129" s="2"/>
      <c r="D129" s="2"/>
      <c r="E129" s="2"/>
      <c r="F129" s="2"/>
      <c r="G129" s="2"/>
      <c r="H129" s="1"/>
      <c r="I129" s="1"/>
      <c r="J129" s="1"/>
      <c r="K129" s="1"/>
    </row>
    <row r="130" spans="1:11" ht="15">
      <c r="A130" s="3"/>
      <c r="B130" s="2"/>
      <c r="C130" s="2"/>
      <c r="D130" s="2"/>
      <c r="E130" s="2"/>
      <c r="F130" s="2"/>
      <c r="G130" s="2"/>
      <c r="H130" s="1"/>
      <c r="I130" s="1"/>
      <c r="J130" s="1"/>
      <c r="K130" s="1"/>
    </row>
    <row r="131" spans="1:11" ht="15">
      <c r="A131" s="3"/>
      <c r="B131" s="2"/>
      <c r="C131" s="2"/>
      <c r="D131" s="2"/>
      <c r="E131" s="2"/>
      <c r="F131" s="2"/>
      <c r="G131" s="2"/>
      <c r="H131" s="1"/>
      <c r="I131" s="1"/>
      <c r="J131" s="1"/>
      <c r="K131" s="1"/>
    </row>
    <row r="132" spans="1:11" ht="15">
      <c r="A132" s="3"/>
      <c r="B132" s="2"/>
      <c r="C132" s="2"/>
      <c r="D132" s="2"/>
      <c r="E132" s="2"/>
      <c r="F132" s="2"/>
      <c r="G132" s="2"/>
      <c r="H132" s="1"/>
      <c r="I132" s="1"/>
      <c r="J132" s="1"/>
      <c r="K132" s="1"/>
    </row>
    <row r="133" spans="1:11" ht="15">
      <c r="A133" s="3"/>
      <c r="B133" s="2"/>
      <c r="C133" s="2"/>
      <c r="D133" s="2"/>
      <c r="E133" s="2"/>
      <c r="F133" s="2"/>
      <c r="G133" s="2"/>
      <c r="H133" s="1"/>
      <c r="I133" s="1"/>
      <c r="J133" s="1"/>
      <c r="K133" s="1"/>
    </row>
    <row r="134" spans="1:11" ht="15">
      <c r="A134" s="3"/>
      <c r="B134" s="2"/>
      <c r="C134" s="2"/>
      <c r="D134" s="2"/>
      <c r="E134" s="2"/>
      <c r="F134" s="2"/>
      <c r="G134" s="2"/>
      <c r="H134" s="1"/>
      <c r="I134" s="1"/>
      <c r="J134" s="1"/>
      <c r="K134" s="1"/>
    </row>
    <row r="135" spans="1:11" ht="15">
      <c r="A135" s="3"/>
      <c r="B135" s="2"/>
      <c r="C135" s="2"/>
      <c r="D135" s="2"/>
      <c r="E135" s="2"/>
      <c r="F135" s="2"/>
      <c r="G135" s="2"/>
      <c r="H135" s="1"/>
      <c r="I135" s="1"/>
      <c r="J135" s="1"/>
      <c r="K135" s="1"/>
    </row>
    <row r="136" spans="1:11" ht="15">
      <c r="A136" s="3"/>
      <c r="B136" s="2"/>
      <c r="C136" s="2"/>
      <c r="D136" s="2"/>
      <c r="E136" s="2"/>
      <c r="F136" s="2"/>
      <c r="G136" s="2"/>
      <c r="H136" s="1"/>
      <c r="I136" s="1"/>
      <c r="J136" s="1"/>
      <c r="K136" s="1"/>
    </row>
    <row r="137" spans="1:11" ht="15">
      <c r="A137" s="3"/>
      <c r="B137" s="2"/>
      <c r="C137" s="2"/>
      <c r="D137" s="2"/>
      <c r="E137" s="2"/>
      <c r="F137" s="2"/>
      <c r="G137" s="2"/>
      <c r="H137" s="1"/>
      <c r="I137" s="1"/>
      <c r="J137" s="1"/>
      <c r="K137" s="1"/>
    </row>
    <row r="138" spans="1:11" ht="15">
      <c r="A138" s="3"/>
      <c r="B138" s="2"/>
      <c r="C138" s="2"/>
      <c r="D138" s="2"/>
      <c r="E138" s="2"/>
      <c r="F138" s="2"/>
      <c r="G138" s="2"/>
      <c r="H138" s="1"/>
      <c r="I138" s="1"/>
      <c r="J138" s="1"/>
      <c r="K138" s="1"/>
    </row>
    <row r="139" spans="1:11" ht="15">
      <c r="A139" s="3"/>
      <c r="B139" s="2"/>
      <c r="C139" s="2"/>
      <c r="D139" s="2"/>
      <c r="E139" s="2"/>
      <c r="F139" s="2"/>
      <c r="G139" s="2"/>
      <c r="H139" s="1"/>
      <c r="I139" s="1"/>
      <c r="J139" s="1"/>
      <c r="K139" s="1"/>
    </row>
    <row r="140" spans="1:11" ht="15">
      <c r="A140" s="3"/>
      <c r="B140" s="2"/>
      <c r="C140" s="2"/>
      <c r="D140" s="2"/>
      <c r="E140" s="2"/>
      <c r="F140" s="2"/>
      <c r="G140" s="2"/>
      <c r="H140" s="1"/>
      <c r="I140" s="1"/>
      <c r="J140" s="1"/>
      <c r="K140" s="1"/>
    </row>
    <row r="141" spans="1:11" ht="15">
      <c r="A141" s="3"/>
      <c r="B141" s="2"/>
      <c r="C141" s="2"/>
      <c r="D141" s="2"/>
      <c r="E141" s="2"/>
      <c r="F141" s="2"/>
      <c r="G141" s="2"/>
      <c r="H141" s="1"/>
      <c r="I141" s="1"/>
      <c r="J141" s="1"/>
      <c r="K141" s="1"/>
    </row>
    <row r="142" spans="1:11" ht="15">
      <c r="A142" s="3"/>
      <c r="B142" s="2"/>
      <c r="C142" s="2"/>
      <c r="D142" s="2"/>
      <c r="E142" s="2"/>
      <c r="F142" s="2"/>
      <c r="G142" s="2"/>
      <c r="H142" s="1"/>
      <c r="I142" s="1"/>
      <c r="J142" s="1"/>
      <c r="K142" s="1"/>
    </row>
    <row r="143" spans="1:11" ht="15">
      <c r="A143" s="3"/>
      <c r="B143" s="2"/>
      <c r="C143" s="2"/>
      <c r="D143" s="2"/>
      <c r="E143" s="2"/>
      <c r="F143" s="2"/>
      <c r="G143" s="2"/>
      <c r="H143" s="1"/>
      <c r="I143" s="1"/>
      <c r="J143" s="1"/>
      <c r="K143" s="1"/>
    </row>
    <row r="144" spans="1:11" ht="15">
      <c r="A144" s="3"/>
      <c r="B144" s="2"/>
      <c r="C144" s="2"/>
      <c r="D144" s="2"/>
      <c r="E144" s="2"/>
      <c r="F144" s="2"/>
      <c r="G144" s="2"/>
      <c r="H144" s="1"/>
      <c r="I144" s="1"/>
      <c r="J144" s="1"/>
      <c r="K144" s="1"/>
    </row>
    <row r="145" spans="1:11" ht="15">
      <c r="A145" s="3"/>
      <c r="B145" s="2"/>
      <c r="C145" s="2"/>
      <c r="D145" s="2"/>
      <c r="E145" s="2"/>
      <c r="F145" s="2"/>
      <c r="G145" s="2"/>
      <c r="H145" s="1"/>
      <c r="I145" s="1"/>
      <c r="J145" s="1"/>
      <c r="K145" s="1"/>
    </row>
    <row r="146" spans="1:11" ht="15">
      <c r="A146" s="3"/>
      <c r="B146" s="2"/>
      <c r="C146" s="2"/>
      <c r="D146" s="2"/>
      <c r="E146" s="2"/>
      <c r="F146" s="2"/>
      <c r="G146" s="2"/>
      <c r="H146" s="1"/>
      <c r="I146" s="1"/>
      <c r="J146" s="1"/>
      <c r="K146" s="1"/>
    </row>
    <row r="147" spans="1:11" ht="15">
      <c r="A147" s="3"/>
      <c r="B147" s="2"/>
      <c r="C147" s="2"/>
      <c r="D147" s="2"/>
      <c r="E147" s="2"/>
      <c r="F147" s="2"/>
      <c r="G147" s="2"/>
      <c r="H147" s="1"/>
      <c r="I147" s="1"/>
      <c r="J147" s="1"/>
      <c r="K147" s="1"/>
    </row>
    <row r="148" spans="1:11" ht="15">
      <c r="A148" s="3"/>
      <c r="B148" s="2"/>
      <c r="C148" s="2"/>
      <c r="D148" s="2"/>
      <c r="E148" s="2"/>
      <c r="F148" s="2"/>
      <c r="G148" s="2"/>
      <c r="H148" s="1"/>
      <c r="I148" s="1"/>
      <c r="J148" s="1"/>
      <c r="K148" s="1"/>
    </row>
    <row r="149" spans="1:11" ht="15">
      <c r="A149" s="3"/>
      <c r="B149" s="2"/>
      <c r="C149" s="2"/>
      <c r="D149" s="2"/>
      <c r="E149" s="2"/>
      <c r="F149" s="2"/>
      <c r="G149" s="2"/>
      <c r="H149" s="1"/>
      <c r="I149" s="1"/>
      <c r="J149" s="1"/>
      <c r="K149" s="1"/>
    </row>
    <row r="150" spans="1:11" ht="15">
      <c r="A150" s="3"/>
      <c r="B150" s="2"/>
      <c r="C150" s="2"/>
      <c r="D150" s="2"/>
      <c r="E150" s="2"/>
      <c r="F150" s="2"/>
      <c r="G150" s="2"/>
      <c r="H150" s="1"/>
      <c r="I150" s="1"/>
      <c r="J150" s="1"/>
      <c r="K150" s="1"/>
    </row>
    <row r="151" spans="1:11" ht="15">
      <c r="A151" s="3"/>
      <c r="B151" s="2"/>
      <c r="C151" s="2"/>
      <c r="D151" s="2"/>
      <c r="E151" s="2"/>
      <c r="F151" s="2"/>
      <c r="G151" s="2"/>
      <c r="H151" s="1"/>
      <c r="I151" s="1"/>
      <c r="J151" s="1"/>
      <c r="K151" s="1"/>
    </row>
    <row r="152" spans="1:11" ht="15">
      <c r="A152" s="3"/>
      <c r="B152" s="2"/>
      <c r="C152" s="2"/>
      <c r="D152" s="2"/>
      <c r="E152" s="2"/>
      <c r="F152" s="2"/>
      <c r="G152" s="2"/>
      <c r="H152" s="1"/>
      <c r="I152" s="1"/>
      <c r="J152" s="1"/>
      <c r="K152" s="1"/>
    </row>
    <row r="153" spans="1:11" ht="15">
      <c r="A153" s="3"/>
      <c r="B153" s="2"/>
      <c r="C153" s="2"/>
      <c r="D153" s="2"/>
      <c r="E153" s="2"/>
      <c r="F153" s="2"/>
      <c r="G153" s="2"/>
      <c r="H153" s="1"/>
      <c r="I153" s="1"/>
      <c r="J153" s="1"/>
      <c r="K153" s="1"/>
    </row>
    <row r="154" spans="1:11" ht="15">
      <c r="A154" s="3"/>
      <c r="B154" s="2"/>
      <c r="C154" s="2"/>
      <c r="D154" s="2"/>
      <c r="E154" s="2"/>
      <c r="F154" s="2"/>
      <c r="G154" s="2"/>
      <c r="H154" s="1"/>
      <c r="I154" s="1"/>
      <c r="J154" s="1"/>
      <c r="K154" s="1"/>
    </row>
    <row r="155" spans="1:11" ht="15">
      <c r="A155" s="3"/>
      <c r="B155" s="2"/>
      <c r="C155" s="2"/>
      <c r="D155" s="2"/>
      <c r="E155" s="2"/>
      <c r="F155" s="2"/>
      <c r="G155" s="2"/>
      <c r="H155" s="1"/>
      <c r="I155" s="1"/>
      <c r="J155" s="1"/>
      <c r="K155" s="1"/>
    </row>
    <row r="156" spans="1:11" ht="15">
      <c r="A156" s="3"/>
      <c r="B156" s="2"/>
      <c r="C156" s="2"/>
      <c r="D156" s="2"/>
      <c r="E156" s="2"/>
      <c r="F156" s="2"/>
      <c r="G156" s="2"/>
      <c r="H156" s="1"/>
      <c r="I156" s="1"/>
      <c r="J156" s="1"/>
      <c r="K156" s="1"/>
    </row>
    <row r="157" spans="1:11" ht="15">
      <c r="A157" s="3"/>
      <c r="B157" s="2"/>
      <c r="C157" s="2"/>
      <c r="D157" s="2"/>
      <c r="E157" s="2"/>
      <c r="F157" s="2"/>
      <c r="G157" s="2"/>
      <c r="H157" s="1"/>
      <c r="I157" s="1"/>
      <c r="J157" s="1"/>
      <c r="K157" s="1"/>
    </row>
    <row r="158" spans="1:11" ht="15">
      <c r="A158" s="3"/>
      <c r="B158" s="2"/>
      <c r="C158" s="2"/>
      <c r="D158" s="2"/>
      <c r="E158" s="2"/>
      <c r="F158" s="2"/>
      <c r="G158" s="2"/>
      <c r="H158" s="1"/>
      <c r="I158" s="1"/>
      <c r="J158" s="1"/>
      <c r="K158" s="1"/>
    </row>
    <row r="159" spans="1:11" ht="15">
      <c r="A159" s="3"/>
      <c r="B159" s="2"/>
      <c r="C159" s="2"/>
      <c r="D159" s="2"/>
      <c r="E159" s="2"/>
      <c r="F159" s="2"/>
      <c r="G159" s="2"/>
      <c r="H159" s="1"/>
      <c r="I159" s="1"/>
      <c r="J159" s="1"/>
      <c r="K159" s="1"/>
    </row>
    <row r="160" spans="1:11" ht="15">
      <c r="A160" s="3"/>
      <c r="B160" s="2"/>
      <c r="C160" s="2"/>
      <c r="D160" s="2"/>
      <c r="E160" s="2"/>
      <c r="F160" s="2"/>
      <c r="G160" s="2"/>
      <c r="H160" s="1"/>
      <c r="I160" s="1"/>
      <c r="J160" s="1"/>
      <c r="K160" s="1"/>
    </row>
    <row r="161" spans="1:11" ht="15">
      <c r="A161" s="3"/>
      <c r="B161" s="2"/>
      <c r="C161" s="2"/>
      <c r="D161" s="2"/>
      <c r="E161" s="2"/>
      <c r="F161" s="2"/>
      <c r="G161" s="2"/>
      <c r="H161" s="1"/>
      <c r="I161" s="1"/>
      <c r="J161" s="1"/>
      <c r="K161" s="1"/>
    </row>
    <row r="162" spans="1:11" ht="15">
      <c r="A162" s="3"/>
      <c r="B162" s="2"/>
      <c r="C162" s="2"/>
      <c r="D162" s="2"/>
      <c r="E162" s="2"/>
      <c r="F162" s="2"/>
      <c r="G162" s="2"/>
      <c r="H162" s="1"/>
      <c r="I162" s="1"/>
      <c r="J162" s="1"/>
      <c r="K162" s="1"/>
    </row>
    <row r="163" spans="1:11" ht="15">
      <c r="A163" s="3"/>
      <c r="B163" s="2"/>
      <c r="C163" s="2"/>
      <c r="D163" s="2"/>
      <c r="E163" s="2"/>
      <c r="F163" s="2"/>
      <c r="G163" s="2"/>
      <c r="H163" s="1"/>
      <c r="I163" s="1"/>
      <c r="J163" s="1"/>
      <c r="K163" s="1"/>
    </row>
    <row r="164" spans="1:11" ht="15">
      <c r="A164" s="3"/>
      <c r="B164" s="2"/>
      <c r="C164" s="2"/>
      <c r="D164" s="2"/>
      <c r="E164" s="2"/>
      <c r="F164" s="2"/>
      <c r="G164" s="2"/>
      <c r="H164" s="1"/>
      <c r="I164" s="1"/>
      <c r="J164" s="1"/>
      <c r="K164" s="1"/>
    </row>
    <row r="165" spans="1:11" ht="15">
      <c r="A165" s="3"/>
      <c r="B165" s="2"/>
      <c r="C165" s="2"/>
      <c r="D165" s="2"/>
      <c r="E165" s="2"/>
      <c r="F165" s="2"/>
      <c r="G165" s="2"/>
      <c r="H165" s="1"/>
      <c r="I165" s="1"/>
      <c r="J165" s="1"/>
      <c r="K165" s="1"/>
    </row>
    <row r="166" spans="1:11" ht="15">
      <c r="A166" s="3"/>
      <c r="B166" s="2"/>
      <c r="C166" s="2"/>
      <c r="D166" s="2"/>
      <c r="E166" s="2"/>
      <c r="F166" s="2"/>
      <c r="G166" s="2"/>
      <c r="H166" s="1"/>
      <c r="I166" s="1"/>
      <c r="J166" s="1"/>
      <c r="K166" s="1"/>
    </row>
    <row r="167" spans="1:11" ht="15">
      <c r="A167" s="3"/>
      <c r="B167" s="2"/>
      <c r="C167" s="2"/>
      <c r="D167" s="2"/>
      <c r="E167" s="2"/>
      <c r="F167" s="2"/>
      <c r="G167" s="2"/>
      <c r="H167" s="1"/>
      <c r="I167" s="1"/>
      <c r="J167" s="1"/>
      <c r="K167" s="1"/>
    </row>
    <row r="168" spans="1:11" ht="15">
      <c r="A168" s="3"/>
      <c r="B168" s="2"/>
      <c r="C168" s="2"/>
      <c r="D168" s="2"/>
      <c r="E168" s="2"/>
      <c r="F168" s="2"/>
      <c r="G168" s="2"/>
      <c r="H168" s="1"/>
      <c r="I168" s="1"/>
      <c r="J168" s="1"/>
      <c r="K168" s="1"/>
    </row>
    <row r="169" spans="1:11" ht="15">
      <c r="A169" s="3"/>
      <c r="B169" s="2"/>
      <c r="C169" s="2"/>
      <c r="D169" s="2"/>
      <c r="E169" s="2"/>
      <c r="F169" s="2"/>
      <c r="G169" s="2"/>
      <c r="H169" s="1"/>
      <c r="I169" s="1"/>
      <c r="J169" s="1"/>
      <c r="K169" s="1"/>
    </row>
    <row r="170" spans="1:11" ht="15">
      <c r="A170" s="3"/>
      <c r="B170" s="2"/>
      <c r="C170" s="2"/>
      <c r="D170" s="2"/>
      <c r="E170" s="2"/>
      <c r="F170" s="2"/>
      <c r="G170" s="2"/>
      <c r="H170" s="1"/>
      <c r="I170" s="1"/>
      <c r="J170" s="1"/>
      <c r="K170" s="1"/>
    </row>
    <row r="171" spans="1:11" ht="15">
      <c r="A171" s="3"/>
      <c r="B171" s="2"/>
      <c r="C171" s="2"/>
      <c r="D171" s="2"/>
      <c r="E171" s="2"/>
      <c r="F171" s="2"/>
      <c r="G171" s="2"/>
      <c r="H171" s="1"/>
      <c r="I171" s="1"/>
      <c r="J171" s="1"/>
      <c r="K171" s="1"/>
    </row>
    <row r="172" spans="1:11" ht="15">
      <c r="A172" s="3"/>
      <c r="B172" s="2"/>
      <c r="C172" s="2"/>
      <c r="D172" s="2"/>
      <c r="E172" s="2"/>
      <c r="F172" s="2"/>
      <c r="G172" s="2"/>
      <c r="H172" s="1"/>
      <c r="I172" s="1"/>
      <c r="J172" s="1"/>
      <c r="K172" s="1"/>
    </row>
    <row r="173" spans="1:11" ht="15">
      <c r="A173" s="3"/>
      <c r="B173" s="2"/>
      <c r="C173" s="2"/>
      <c r="D173" s="2"/>
      <c r="E173" s="2"/>
      <c r="F173" s="2"/>
      <c r="G173" s="2"/>
      <c r="H173" s="1"/>
      <c r="I173" s="1"/>
      <c r="J173" s="1"/>
      <c r="K173" s="1"/>
    </row>
    <row r="174" spans="1:11" ht="15">
      <c r="A174" s="3"/>
      <c r="B174" s="2"/>
      <c r="C174" s="2"/>
      <c r="D174" s="2"/>
      <c r="E174" s="2"/>
      <c r="F174" s="2"/>
      <c r="G174" s="2"/>
      <c r="H174" s="1"/>
      <c r="I174" s="1"/>
      <c r="J174" s="1"/>
      <c r="K174" s="1"/>
    </row>
    <row r="175" spans="1:11" ht="15">
      <c r="A175" s="3"/>
      <c r="B175" s="2"/>
      <c r="C175" s="2"/>
      <c r="D175" s="2"/>
      <c r="E175" s="2"/>
      <c r="F175" s="2"/>
      <c r="G175" s="2"/>
      <c r="H175" s="1"/>
      <c r="I175" s="1"/>
      <c r="J175" s="1"/>
      <c r="K175" s="1"/>
    </row>
    <row r="176" spans="1:11" ht="15">
      <c r="A176" s="3"/>
      <c r="B176" s="2"/>
      <c r="C176" s="2"/>
      <c r="D176" s="2"/>
      <c r="E176" s="2"/>
      <c r="F176" s="2"/>
      <c r="G176" s="2"/>
      <c r="H176" s="1"/>
      <c r="I176" s="1"/>
      <c r="J176" s="1"/>
      <c r="K176" s="1"/>
    </row>
    <row r="177" spans="1:11" ht="15">
      <c r="A177" s="3"/>
      <c r="B177" s="2"/>
      <c r="C177" s="2"/>
      <c r="D177" s="2"/>
      <c r="E177" s="2"/>
      <c r="F177" s="2"/>
      <c r="G177" s="2"/>
      <c r="H177" s="1"/>
      <c r="I177" s="1"/>
      <c r="J177" s="1"/>
      <c r="K177" s="1"/>
    </row>
    <row r="178" spans="1:11" ht="15">
      <c r="A178" s="3"/>
      <c r="B178" s="2"/>
      <c r="C178" s="2"/>
      <c r="D178" s="2"/>
      <c r="E178" s="2"/>
      <c r="F178" s="2"/>
      <c r="G178" s="2"/>
      <c r="H178" s="1"/>
      <c r="I178" s="1"/>
      <c r="J178" s="1"/>
      <c r="K178" s="1"/>
    </row>
    <row r="179" spans="1:11" ht="15">
      <c r="A179" s="3"/>
      <c r="B179" s="2"/>
      <c r="C179" s="2"/>
      <c r="D179" s="2"/>
      <c r="E179" s="2"/>
      <c r="F179" s="2"/>
      <c r="G179" s="2"/>
      <c r="H179" s="1"/>
      <c r="I179" s="1"/>
      <c r="J179" s="1"/>
      <c r="K179" s="1"/>
    </row>
    <row r="180" spans="1:11" ht="15">
      <c r="A180" s="3"/>
      <c r="B180" s="2"/>
      <c r="C180" s="2"/>
      <c r="D180" s="2"/>
      <c r="E180" s="2"/>
      <c r="F180" s="2"/>
      <c r="G180" s="2"/>
      <c r="H180" s="1"/>
      <c r="I180" s="1"/>
      <c r="J180" s="1"/>
      <c r="K180" s="1"/>
    </row>
    <row r="181" spans="1:11" ht="15">
      <c r="A181" s="3"/>
      <c r="B181" s="2"/>
      <c r="C181" s="2"/>
      <c r="D181" s="2"/>
      <c r="E181" s="2"/>
      <c r="F181" s="2"/>
      <c r="G181" s="2"/>
      <c r="H181" s="1"/>
      <c r="I181" s="1"/>
      <c r="J181" s="1"/>
      <c r="K181" s="1"/>
    </row>
    <row r="182" spans="1:11" ht="15">
      <c r="A182" s="3"/>
      <c r="B182" s="2"/>
      <c r="C182" s="2"/>
      <c r="D182" s="2"/>
      <c r="E182" s="2"/>
      <c r="F182" s="2"/>
      <c r="G182" s="2"/>
      <c r="H182" s="1"/>
      <c r="I182" s="1"/>
      <c r="J182" s="1"/>
      <c r="K182" s="1"/>
    </row>
    <row r="183" spans="1:11" ht="15">
      <c r="A183" s="3"/>
      <c r="B183" s="2"/>
      <c r="C183" s="2"/>
      <c r="D183" s="2"/>
      <c r="E183" s="2"/>
      <c r="F183" s="2"/>
      <c r="G183" s="2"/>
      <c r="H183" s="1"/>
      <c r="I183" s="1"/>
      <c r="J183" s="1"/>
      <c r="K183" s="1"/>
    </row>
    <row r="184" spans="1:11" ht="15">
      <c r="A184" s="3"/>
      <c r="B184" s="2"/>
      <c r="C184" s="2"/>
      <c r="D184" s="2"/>
      <c r="E184" s="2"/>
      <c r="F184" s="2"/>
      <c r="G184" s="2"/>
      <c r="H184" s="1"/>
      <c r="I184" s="1"/>
      <c r="J184" s="1"/>
      <c r="K184" s="1"/>
    </row>
    <row r="185" spans="1:11" ht="15">
      <c r="A185" s="3"/>
      <c r="B185" s="2"/>
      <c r="C185" s="2"/>
      <c r="D185" s="2"/>
      <c r="E185" s="2"/>
      <c r="F185" s="2"/>
      <c r="G185" s="2"/>
      <c r="H185" s="1"/>
      <c r="I185" s="1"/>
      <c r="J185" s="1"/>
      <c r="K185" s="1"/>
    </row>
    <row r="186" spans="1:11" ht="15">
      <c r="A186" s="3"/>
      <c r="B186" s="2"/>
      <c r="C186" s="2"/>
      <c r="D186" s="2"/>
      <c r="E186" s="2"/>
      <c r="F186" s="2"/>
      <c r="G186" s="2"/>
      <c r="H186" s="1"/>
      <c r="I186" s="1"/>
      <c r="J186" s="1"/>
      <c r="K186" s="1"/>
    </row>
    <row r="187" spans="1:11" ht="15">
      <c r="A187" s="3"/>
      <c r="B187" s="2"/>
      <c r="C187" s="2"/>
      <c r="D187" s="2"/>
      <c r="E187" s="2"/>
      <c r="F187" s="2"/>
      <c r="G187" s="2"/>
      <c r="H187" s="1"/>
      <c r="I187" s="1"/>
      <c r="J187" s="1"/>
      <c r="K187" s="1"/>
    </row>
    <row r="188" spans="1:11" ht="15">
      <c r="A188" s="3"/>
      <c r="B188" s="2"/>
      <c r="C188" s="2"/>
      <c r="D188" s="2"/>
      <c r="E188" s="2"/>
      <c r="F188" s="2"/>
      <c r="G188" s="2"/>
      <c r="H188" s="1"/>
      <c r="I188" s="1"/>
      <c r="J188" s="1"/>
      <c r="K188" s="1"/>
    </row>
    <row r="189" spans="1:11" ht="15">
      <c r="A189" s="3"/>
      <c r="B189" s="2"/>
      <c r="C189" s="2"/>
      <c r="D189" s="2"/>
      <c r="E189" s="2"/>
      <c r="F189" s="2"/>
      <c r="G189" s="2"/>
      <c r="H189" s="1"/>
      <c r="I189" s="1"/>
      <c r="J189" s="1"/>
      <c r="K189" s="1"/>
    </row>
    <row r="190" spans="1:11" ht="15">
      <c r="A190" s="3"/>
      <c r="B190" s="2"/>
      <c r="C190" s="2"/>
      <c r="D190" s="2"/>
      <c r="E190" s="2"/>
      <c r="F190" s="2"/>
      <c r="G190" s="2"/>
      <c r="H190" s="1"/>
      <c r="I190" s="1"/>
      <c r="J190" s="1"/>
      <c r="K190" s="1"/>
    </row>
    <row r="191" spans="1:11" ht="15">
      <c r="A191" s="3"/>
      <c r="B191" s="2"/>
      <c r="C191" s="2"/>
      <c r="D191" s="2"/>
      <c r="E191" s="2"/>
      <c r="F191" s="2"/>
      <c r="G191" s="2"/>
      <c r="H191" s="1"/>
      <c r="I191" s="1"/>
      <c r="J191" s="1"/>
      <c r="K191" s="1"/>
    </row>
    <row r="192" spans="1:11" ht="15">
      <c r="A192" s="3"/>
      <c r="B192" s="2"/>
      <c r="C192" s="2"/>
      <c r="D192" s="2"/>
      <c r="E192" s="2"/>
      <c r="F192" s="2"/>
      <c r="G192" s="2"/>
      <c r="H192" s="1"/>
      <c r="I192" s="1"/>
      <c r="J192" s="1"/>
      <c r="K192" s="1"/>
    </row>
    <row r="193" spans="1:11" ht="15">
      <c r="A193" s="3"/>
      <c r="B193" s="2"/>
      <c r="C193" s="2"/>
      <c r="D193" s="2"/>
      <c r="E193" s="2"/>
      <c r="F193" s="2"/>
      <c r="G193" s="2"/>
      <c r="H193" s="1"/>
      <c r="I193" s="1"/>
      <c r="J193" s="1"/>
      <c r="K193" s="1"/>
    </row>
    <row r="194" spans="1:11" ht="15">
      <c r="A194" s="3"/>
      <c r="B194" s="2"/>
      <c r="C194" s="2"/>
      <c r="D194" s="2"/>
      <c r="E194" s="2"/>
      <c r="F194" s="2"/>
      <c r="G194" s="2"/>
      <c r="H194" s="1"/>
      <c r="I194" s="1"/>
      <c r="J194" s="1"/>
      <c r="K194" s="1"/>
    </row>
    <row r="195" spans="1:11" ht="15">
      <c r="A195" s="3"/>
      <c r="B195" s="2"/>
      <c r="C195" s="2"/>
      <c r="D195" s="2"/>
      <c r="E195" s="2"/>
      <c r="F195" s="2"/>
      <c r="G195" s="2"/>
      <c r="H195" s="1"/>
      <c r="I195" s="1"/>
      <c r="J195" s="1"/>
      <c r="K195" s="1"/>
    </row>
    <row r="196" spans="1:11" ht="15">
      <c r="A196" s="3"/>
      <c r="B196" s="2"/>
      <c r="C196" s="2"/>
      <c r="D196" s="2"/>
      <c r="E196" s="2"/>
      <c r="F196" s="2"/>
      <c r="G196" s="2"/>
      <c r="H196" s="1"/>
      <c r="I196" s="1"/>
      <c r="J196" s="1"/>
      <c r="K196" s="1"/>
    </row>
    <row r="197" spans="1:11" ht="15">
      <c r="A197" s="3"/>
      <c r="B197" s="2"/>
      <c r="C197" s="2"/>
      <c r="D197" s="2"/>
      <c r="E197" s="2"/>
      <c r="F197" s="2"/>
      <c r="G197" s="2"/>
      <c r="H197" s="1"/>
      <c r="I197" s="1"/>
      <c r="J197" s="1"/>
      <c r="K197" s="1"/>
    </row>
    <row r="198" spans="1:11" ht="15">
      <c r="A198" s="3"/>
      <c r="B198" s="2"/>
      <c r="C198" s="2"/>
      <c r="D198" s="2"/>
      <c r="E198" s="2"/>
      <c r="F198" s="2"/>
      <c r="G198" s="2"/>
      <c r="H198" s="1"/>
      <c r="I198" s="1"/>
      <c r="J198" s="1"/>
      <c r="K198" s="1"/>
    </row>
    <row r="199" spans="1:11" ht="15">
      <c r="A199" s="3"/>
      <c r="B199" s="2"/>
      <c r="C199" s="2"/>
      <c r="D199" s="2"/>
      <c r="E199" s="2"/>
      <c r="F199" s="2"/>
      <c r="G199" s="2"/>
      <c r="H199" s="1"/>
      <c r="I199" s="1"/>
      <c r="J199" s="1"/>
      <c r="K199" s="1"/>
    </row>
    <row r="200" spans="1:11" ht="15">
      <c r="A200" s="3"/>
      <c r="B200" s="2"/>
      <c r="C200" s="2"/>
      <c r="D200" s="2"/>
      <c r="E200" s="2"/>
      <c r="F200" s="2"/>
      <c r="G200" s="2"/>
      <c r="H200" s="1"/>
      <c r="I200" s="1"/>
      <c r="J200" s="1"/>
      <c r="K200" s="1"/>
    </row>
    <row r="201" spans="1:11" ht="15">
      <c r="A201" s="3"/>
      <c r="B201" s="2"/>
      <c r="C201" s="2"/>
      <c r="D201" s="2"/>
      <c r="E201" s="2"/>
      <c r="F201" s="2"/>
      <c r="G201" s="2"/>
      <c r="H201" s="1"/>
      <c r="I201" s="1"/>
      <c r="J201" s="1"/>
      <c r="K201" s="1"/>
    </row>
    <row r="202" spans="1:11" ht="15">
      <c r="A202" s="3"/>
      <c r="B202" s="2"/>
      <c r="C202" s="2"/>
      <c r="D202" s="2"/>
      <c r="E202" s="2"/>
      <c r="F202" s="2"/>
      <c r="G202" s="2"/>
      <c r="H202" s="1"/>
      <c r="I202" s="1"/>
      <c r="J202" s="1"/>
      <c r="K202" s="1"/>
    </row>
    <row r="203" spans="1:11" ht="15">
      <c r="A203" s="3"/>
      <c r="B203" s="2"/>
      <c r="C203" s="2"/>
      <c r="D203" s="2"/>
      <c r="E203" s="2"/>
      <c r="F203" s="2"/>
      <c r="G203" s="2"/>
      <c r="H203" s="1"/>
      <c r="I203" s="1"/>
      <c r="J203" s="1"/>
      <c r="K203" s="1"/>
    </row>
    <row r="204" spans="1:11" ht="15">
      <c r="A204" s="3"/>
      <c r="B204" s="2"/>
      <c r="C204" s="2"/>
      <c r="D204" s="2"/>
      <c r="E204" s="2"/>
      <c r="F204" s="2"/>
      <c r="G204" s="2"/>
      <c r="H204" s="1"/>
      <c r="I204" s="1"/>
      <c r="J204" s="1"/>
      <c r="K204" s="1"/>
    </row>
    <row r="205" spans="1:11" ht="15">
      <c r="A205" s="3"/>
      <c r="B205" s="2"/>
      <c r="C205" s="2"/>
      <c r="D205" s="2"/>
      <c r="E205" s="2"/>
      <c r="F205" s="2"/>
      <c r="G205" s="2"/>
      <c r="H205" s="1"/>
      <c r="I205" s="1"/>
      <c r="J205" s="1"/>
      <c r="K205" s="1"/>
    </row>
    <row r="206" spans="1:11" ht="15">
      <c r="A206" s="3"/>
      <c r="B206" s="2"/>
      <c r="C206" s="2"/>
      <c r="D206" s="2"/>
      <c r="E206" s="2"/>
      <c r="F206" s="2"/>
      <c r="G206" s="2"/>
      <c r="H206" s="1"/>
      <c r="I206" s="1"/>
      <c r="J206" s="1"/>
      <c r="K206" s="1"/>
    </row>
    <row r="207" spans="1:11" ht="15">
      <c r="A207" s="3"/>
      <c r="B207" s="2"/>
      <c r="C207" s="2"/>
      <c r="D207" s="2"/>
      <c r="E207" s="2"/>
      <c r="F207" s="2"/>
      <c r="G207" s="2"/>
      <c r="H207" s="1"/>
      <c r="I207" s="1"/>
      <c r="J207" s="1"/>
      <c r="K207" s="1"/>
    </row>
    <row r="208" spans="1:11" ht="15">
      <c r="A208" s="3"/>
      <c r="B208" s="2"/>
      <c r="C208" s="2"/>
      <c r="D208" s="2"/>
      <c r="E208" s="2"/>
      <c r="F208" s="2"/>
      <c r="G208" s="2"/>
      <c r="H208" s="1"/>
      <c r="I208" s="1"/>
      <c r="J208" s="1"/>
      <c r="K208" s="1"/>
    </row>
    <row r="209" spans="1:11" ht="15">
      <c r="A209" s="3"/>
      <c r="B209" s="2"/>
      <c r="C209" s="2"/>
      <c r="D209" s="2"/>
      <c r="E209" s="2"/>
      <c r="F209" s="2"/>
      <c r="G209" s="2"/>
      <c r="H209" s="1"/>
      <c r="I209" s="1"/>
      <c r="J209" s="1"/>
      <c r="K209" s="1"/>
    </row>
    <row r="210" spans="1:11" ht="15">
      <c r="A210" s="3"/>
      <c r="B210" s="2"/>
      <c r="C210" s="2"/>
      <c r="D210" s="2"/>
      <c r="E210" s="2"/>
      <c r="F210" s="2"/>
      <c r="G210" s="2"/>
      <c r="H210" s="1"/>
      <c r="I210" s="1"/>
      <c r="J210" s="1"/>
      <c r="K210" s="1"/>
    </row>
    <row r="211" spans="1:11" ht="15">
      <c r="A211" s="3"/>
      <c r="B211" s="2"/>
      <c r="C211" s="2"/>
      <c r="D211" s="2"/>
      <c r="E211" s="2"/>
      <c r="F211" s="2"/>
      <c r="G211" s="2"/>
      <c r="H211" s="1"/>
      <c r="I211" s="1"/>
      <c r="J211" s="1"/>
      <c r="K211" s="1"/>
    </row>
    <row r="212" spans="1:11" ht="15">
      <c r="A212" s="3"/>
      <c r="B212" s="2"/>
      <c r="C212" s="2"/>
      <c r="D212" s="2"/>
      <c r="E212" s="2"/>
      <c r="F212" s="2"/>
      <c r="G212" s="2"/>
      <c r="H212" s="1"/>
      <c r="I212" s="1"/>
      <c r="J212" s="1"/>
      <c r="K212" s="1"/>
    </row>
    <row r="213" spans="1:11" ht="15">
      <c r="A213" s="3"/>
      <c r="B213" s="2"/>
      <c r="C213" s="2"/>
      <c r="D213" s="2"/>
      <c r="E213" s="2"/>
      <c r="F213" s="2"/>
      <c r="G213" s="2"/>
      <c r="H213" s="1"/>
      <c r="I213" s="1"/>
      <c r="J213" s="1"/>
      <c r="K213" s="1"/>
    </row>
    <row r="214" spans="1:11" ht="15">
      <c r="A214" s="3"/>
      <c r="B214" s="2"/>
      <c r="C214" s="2"/>
      <c r="D214" s="2"/>
      <c r="E214" s="2"/>
      <c r="F214" s="2"/>
      <c r="G214" s="2"/>
      <c r="H214" s="1"/>
      <c r="I214" s="1"/>
      <c r="J214" s="1"/>
      <c r="K214" s="1"/>
    </row>
    <row r="215" spans="1:11" ht="15">
      <c r="A215" s="3"/>
      <c r="B215" s="2"/>
      <c r="C215" s="2"/>
      <c r="D215" s="2"/>
      <c r="E215" s="2"/>
      <c r="F215" s="2"/>
      <c r="G215" s="2"/>
      <c r="H215" s="1"/>
      <c r="I215" s="1"/>
      <c r="J215" s="1"/>
      <c r="K215" s="1"/>
    </row>
    <row r="216" spans="1:11" ht="15">
      <c r="A216" s="3"/>
      <c r="B216" s="2"/>
      <c r="C216" s="2"/>
      <c r="D216" s="2"/>
      <c r="E216" s="2"/>
      <c r="F216" s="2"/>
      <c r="G216" s="2"/>
      <c r="H216" s="1"/>
      <c r="I216" s="1"/>
      <c r="J216" s="1"/>
      <c r="K216" s="1"/>
    </row>
    <row r="217" spans="1:11" ht="15">
      <c r="A217" s="3"/>
      <c r="B217" s="2"/>
      <c r="C217" s="2"/>
      <c r="D217" s="2"/>
      <c r="E217" s="2"/>
      <c r="F217" s="2"/>
      <c r="G217" s="2"/>
      <c r="H217" s="1"/>
      <c r="I217" s="1"/>
      <c r="J217" s="1"/>
      <c r="K217" s="1"/>
    </row>
    <row r="218" spans="1:11" ht="15">
      <c r="A218" s="3"/>
      <c r="B218" s="2"/>
      <c r="C218" s="2"/>
      <c r="D218" s="2"/>
      <c r="E218" s="2"/>
      <c r="F218" s="2"/>
      <c r="G218" s="2"/>
      <c r="H218" s="1"/>
      <c r="I218" s="1"/>
      <c r="J218" s="1"/>
      <c r="K218" s="1"/>
    </row>
    <row r="219" spans="1:11" ht="15">
      <c r="A219" s="3"/>
      <c r="B219" s="2"/>
      <c r="C219" s="2"/>
      <c r="D219" s="2"/>
      <c r="E219" s="2"/>
      <c r="F219" s="2"/>
      <c r="G219" s="2"/>
      <c r="H219" s="1"/>
      <c r="I219" s="1"/>
      <c r="J219" s="1"/>
      <c r="K219" s="1"/>
    </row>
    <row r="220" spans="1:11" ht="15">
      <c r="A220" s="3"/>
      <c r="B220" s="2"/>
      <c r="C220" s="2"/>
      <c r="D220" s="2"/>
      <c r="E220" s="2"/>
      <c r="F220" s="2"/>
      <c r="G220" s="2"/>
      <c r="H220" s="1"/>
      <c r="I220" s="1"/>
      <c r="J220" s="1"/>
      <c r="K220" s="1"/>
    </row>
    <row r="221" spans="1:11" ht="15">
      <c r="A221" s="3"/>
      <c r="B221" s="2"/>
      <c r="C221" s="2"/>
      <c r="D221" s="2"/>
      <c r="E221" s="2"/>
      <c r="F221" s="2"/>
      <c r="G221" s="2"/>
      <c r="H221" s="1"/>
      <c r="I221" s="1"/>
      <c r="J221" s="1"/>
      <c r="K221" s="1"/>
    </row>
    <row r="222" spans="1:11" ht="15">
      <c r="A222" s="3"/>
      <c r="B222" s="2"/>
      <c r="C222" s="2"/>
      <c r="D222" s="2"/>
      <c r="E222" s="2"/>
      <c r="F222" s="2"/>
      <c r="G222" s="2"/>
      <c r="H222" s="1"/>
      <c r="I222" s="1"/>
      <c r="J222" s="1"/>
      <c r="K222" s="1"/>
    </row>
    <row r="223" spans="1:11" ht="15">
      <c r="A223" s="3"/>
      <c r="B223" s="2"/>
      <c r="C223" s="2"/>
      <c r="D223" s="2"/>
      <c r="E223" s="2"/>
      <c r="F223" s="2"/>
      <c r="G223" s="2"/>
      <c r="H223" s="1"/>
      <c r="I223" s="1"/>
      <c r="J223" s="1"/>
      <c r="K223" s="1"/>
    </row>
    <row r="224" spans="1:11" ht="15">
      <c r="A224" s="3"/>
      <c r="B224" s="2"/>
      <c r="C224" s="2"/>
      <c r="D224" s="2"/>
      <c r="E224" s="2"/>
      <c r="F224" s="2"/>
      <c r="G224" s="2"/>
      <c r="H224" s="1"/>
      <c r="I224" s="1"/>
      <c r="J224" s="1"/>
      <c r="K224" s="1"/>
    </row>
    <row r="225" spans="1:11" ht="15">
      <c r="A225" s="3"/>
      <c r="B225" s="2"/>
      <c r="C225" s="2"/>
      <c r="D225" s="2"/>
      <c r="E225" s="2"/>
      <c r="F225" s="2"/>
      <c r="G225" s="2"/>
      <c r="H225" s="1"/>
      <c r="I225" s="1"/>
      <c r="J225" s="1"/>
      <c r="K225" s="1"/>
    </row>
    <row r="226" spans="1:11" ht="15">
      <c r="A226" s="3"/>
      <c r="B226" s="2"/>
      <c r="C226" s="2"/>
      <c r="D226" s="2"/>
      <c r="E226" s="2"/>
      <c r="F226" s="2"/>
      <c r="G226" s="2"/>
      <c r="H226" s="1"/>
      <c r="I226" s="1"/>
      <c r="J226" s="1"/>
      <c r="K226" s="1"/>
    </row>
    <row r="227" spans="1:11" ht="15">
      <c r="A227" s="3"/>
      <c r="B227" s="2"/>
      <c r="C227" s="2"/>
      <c r="D227" s="2"/>
      <c r="E227" s="2"/>
      <c r="F227" s="2"/>
      <c r="G227" s="2"/>
      <c r="H227" s="1"/>
      <c r="I227" s="1"/>
      <c r="J227" s="1"/>
      <c r="K227" s="1"/>
    </row>
    <row r="228" spans="1:11" ht="15">
      <c r="A228" s="3"/>
      <c r="B228" s="2"/>
      <c r="C228" s="2"/>
      <c r="D228" s="2"/>
      <c r="E228" s="2"/>
      <c r="F228" s="2"/>
      <c r="G228" s="2"/>
      <c r="H228" s="1"/>
      <c r="I228" s="1"/>
      <c r="J228" s="1"/>
      <c r="K228" s="1"/>
    </row>
    <row r="229" spans="1:11" ht="15">
      <c r="A229" s="3"/>
      <c r="B229" s="2"/>
      <c r="C229" s="2"/>
      <c r="D229" s="2"/>
      <c r="E229" s="2"/>
      <c r="F229" s="2"/>
      <c r="G229" s="2"/>
      <c r="H229" s="1"/>
      <c r="I229" s="1"/>
      <c r="J229" s="1"/>
      <c r="K229" s="1"/>
    </row>
    <row r="230" spans="1:11" ht="15">
      <c r="A230" s="3"/>
      <c r="B230" s="2"/>
      <c r="C230" s="2"/>
      <c r="D230" s="2"/>
      <c r="E230" s="2"/>
      <c r="F230" s="2"/>
      <c r="G230" s="2"/>
      <c r="H230" s="1"/>
      <c r="I230" s="1"/>
      <c r="J230" s="1"/>
      <c r="K230" s="1"/>
    </row>
    <row r="231" spans="1:11" ht="15">
      <c r="A231" s="3"/>
      <c r="B231" s="2"/>
      <c r="C231" s="2"/>
      <c r="D231" s="2"/>
      <c r="E231" s="2"/>
      <c r="F231" s="2"/>
      <c r="G231" s="2"/>
      <c r="H231" s="1"/>
      <c r="I231" s="1"/>
      <c r="J231" s="1"/>
      <c r="K231" s="1"/>
    </row>
    <row r="232" spans="1:11" ht="15">
      <c r="A232" s="3"/>
      <c r="B232" s="2"/>
      <c r="C232" s="2"/>
      <c r="D232" s="2"/>
      <c r="E232" s="2"/>
      <c r="F232" s="2"/>
      <c r="G232" s="2"/>
      <c r="H232" s="1"/>
      <c r="I232" s="1"/>
      <c r="J232" s="1"/>
      <c r="K232" s="1"/>
    </row>
    <row r="233" spans="1:11" ht="15">
      <c r="A233" s="3"/>
      <c r="B233" s="2"/>
      <c r="C233" s="2"/>
      <c r="D233" s="2"/>
      <c r="E233" s="2"/>
      <c r="F233" s="2"/>
      <c r="G233" s="2"/>
      <c r="H233" s="1"/>
      <c r="I233" s="1"/>
      <c r="J233" s="1"/>
      <c r="K233" s="1"/>
    </row>
    <row r="234" spans="1:11" ht="15">
      <c r="A234" s="3"/>
      <c r="B234" s="2"/>
      <c r="C234" s="2"/>
      <c r="D234" s="2"/>
      <c r="E234" s="2"/>
      <c r="F234" s="2"/>
      <c r="G234" s="2"/>
      <c r="H234" s="1"/>
      <c r="I234" s="1"/>
      <c r="J234" s="1"/>
      <c r="K234" s="1"/>
    </row>
    <row r="235" spans="1:11" ht="15">
      <c r="A235" s="3"/>
      <c r="B235" s="2"/>
      <c r="C235" s="2"/>
      <c r="D235" s="2"/>
      <c r="E235" s="2"/>
      <c r="F235" s="2"/>
      <c r="G235" s="2"/>
      <c r="H235" s="1"/>
      <c r="I235" s="1"/>
      <c r="J235" s="1"/>
      <c r="K235" s="1"/>
    </row>
    <row r="236" spans="1:11" ht="15">
      <c r="A236" s="3"/>
      <c r="B236" s="2"/>
      <c r="C236" s="2"/>
      <c r="D236" s="2"/>
      <c r="E236" s="2"/>
      <c r="F236" s="2"/>
      <c r="G236" s="2"/>
      <c r="H236" s="1"/>
      <c r="I236" s="1"/>
      <c r="J236" s="1"/>
      <c r="K236" s="1"/>
    </row>
    <row r="237" spans="1:11" ht="15">
      <c r="A237" s="3"/>
      <c r="B237" s="2"/>
      <c r="C237" s="2"/>
      <c r="D237" s="2"/>
      <c r="E237" s="2"/>
      <c r="F237" s="2"/>
      <c r="G237" s="2"/>
      <c r="H237" s="1"/>
      <c r="I237" s="1"/>
      <c r="J237" s="1"/>
      <c r="K237" s="1"/>
    </row>
    <row r="238" spans="1:11" ht="15">
      <c r="A238" s="3"/>
      <c r="B238" s="2"/>
      <c r="C238" s="2"/>
      <c r="D238" s="2"/>
      <c r="E238" s="2"/>
      <c r="F238" s="2"/>
      <c r="G238" s="2"/>
      <c r="H238" s="1"/>
      <c r="I238" s="1"/>
      <c r="J238" s="1"/>
      <c r="K238" s="1"/>
    </row>
    <row r="239" spans="1:11" ht="15">
      <c r="A239" s="3"/>
      <c r="B239" s="2"/>
      <c r="C239" s="2"/>
      <c r="D239" s="2"/>
      <c r="E239" s="2"/>
      <c r="F239" s="2"/>
      <c r="G239" s="2"/>
      <c r="H239" s="1"/>
      <c r="I239" s="1"/>
      <c r="J239" s="1"/>
      <c r="K239" s="1"/>
    </row>
    <row r="240" spans="1:11" ht="15">
      <c r="A240" s="3"/>
      <c r="B240" s="2"/>
      <c r="C240" s="2"/>
      <c r="D240" s="2"/>
      <c r="E240" s="2"/>
      <c r="F240" s="2"/>
      <c r="G240" s="2"/>
      <c r="H240" s="1"/>
      <c r="I240" s="1"/>
      <c r="J240" s="1"/>
      <c r="K240" s="1"/>
    </row>
    <row r="241" spans="1:11" ht="15">
      <c r="A241" s="3"/>
      <c r="B241" s="2"/>
      <c r="C241" s="2"/>
      <c r="D241" s="2"/>
      <c r="E241" s="2"/>
      <c r="F241" s="2"/>
      <c r="G241" s="2"/>
      <c r="H241" s="1"/>
      <c r="I241" s="1"/>
      <c r="J241" s="1"/>
      <c r="K241" s="1"/>
    </row>
    <row r="242" spans="1:11" ht="15">
      <c r="A242" s="3"/>
      <c r="B242" s="2"/>
      <c r="C242" s="2"/>
      <c r="D242" s="2"/>
      <c r="E242" s="2"/>
      <c r="F242" s="2"/>
      <c r="G242" s="2"/>
      <c r="H242" s="1"/>
      <c r="I242" s="1"/>
      <c r="J242" s="1"/>
      <c r="K242" s="1"/>
    </row>
    <row r="243" spans="1:11" ht="15">
      <c r="A243" s="3"/>
      <c r="B243" s="2"/>
      <c r="C243" s="2"/>
      <c r="D243" s="2"/>
      <c r="E243" s="2"/>
      <c r="F243" s="2"/>
      <c r="G243" s="2"/>
      <c r="H243" s="1"/>
      <c r="I243" s="1"/>
      <c r="J243" s="1"/>
      <c r="K243" s="1"/>
    </row>
    <row r="244" spans="1:11" ht="15">
      <c r="A244" s="3"/>
      <c r="B244" s="2"/>
      <c r="C244" s="2"/>
      <c r="D244" s="2"/>
      <c r="E244" s="2"/>
      <c r="F244" s="2"/>
      <c r="G244" s="2"/>
      <c r="H244" s="1"/>
      <c r="I244" s="1"/>
      <c r="J244" s="1"/>
      <c r="K244" s="1"/>
    </row>
    <row r="245" spans="1:11" ht="15">
      <c r="A245" s="3"/>
      <c r="B245" s="2"/>
      <c r="C245" s="2"/>
      <c r="D245" s="2"/>
      <c r="E245" s="2"/>
      <c r="F245" s="2"/>
      <c r="G245" s="2"/>
      <c r="H245" s="1"/>
      <c r="I245" s="1"/>
      <c r="J245" s="1"/>
      <c r="K245" s="1"/>
    </row>
    <row r="246" spans="1:11" ht="15">
      <c r="A246" s="3"/>
      <c r="B246" s="2"/>
      <c r="C246" s="2"/>
      <c r="D246" s="2"/>
      <c r="E246" s="2"/>
      <c r="F246" s="2"/>
      <c r="G246" s="2"/>
      <c r="H246" s="1"/>
      <c r="I246" s="1"/>
      <c r="J246" s="1"/>
      <c r="K246" s="1"/>
    </row>
    <row r="247" spans="1:11" ht="15">
      <c r="A247" s="3"/>
      <c r="B247" s="2"/>
      <c r="C247" s="2"/>
      <c r="D247" s="2"/>
      <c r="E247" s="2"/>
      <c r="F247" s="2"/>
      <c r="G247" s="2"/>
      <c r="H247" s="1"/>
      <c r="I247" s="1"/>
      <c r="J247" s="1"/>
      <c r="K247" s="1"/>
    </row>
    <row r="248" spans="1:11" ht="15">
      <c r="A248" s="3"/>
      <c r="B248" s="2"/>
      <c r="C248" s="2"/>
      <c r="D248" s="2"/>
      <c r="E248" s="2"/>
      <c r="F248" s="2"/>
      <c r="G248" s="2"/>
      <c r="H248" s="1"/>
      <c r="I248" s="1"/>
      <c r="J248" s="1"/>
      <c r="K248" s="1"/>
    </row>
    <row r="249" spans="1:11" ht="15">
      <c r="A249" s="3"/>
      <c r="B249" s="2"/>
      <c r="C249" s="2"/>
      <c r="D249" s="2"/>
      <c r="E249" s="2"/>
      <c r="F249" s="2"/>
      <c r="G249" s="2"/>
      <c r="H249" s="1"/>
      <c r="I249" s="1"/>
      <c r="J249" s="1"/>
      <c r="K249" s="1"/>
    </row>
    <row r="250" spans="1:11" ht="15">
      <c r="A250" s="3"/>
      <c r="B250" s="2"/>
      <c r="C250" s="2"/>
      <c r="D250" s="2"/>
      <c r="E250" s="2"/>
      <c r="F250" s="2"/>
      <c r="G250" s="2"/>
      <c r="H250" s="1"/>
      <c r="I250" s="1"/>
      <c r="J250" s="1"/>
      <c r="K250" s="1"/>
    </row>
    <row r="251" spans="1:11" ht="15">
      <c r="A251" s="3"/>
      <c r="B251" s="2"/>
      <c r="C251" s="2"/>
      <c r="D251" s="2"/>
      <c r="E251" s="2"/>
      <c r="F251" s="2"/>
      <c r="G251" s="2"/>
      <c r="H251" s="1"/>
      <c r="I251" s="1"/>
      <c r="J251" s="1"/>
      <c r="K251" s="1"/>
    </row>
    <row r="252" spans="1:11" ht="15">
      <c r="A252" s="3"/>
      <c r="B252" s="2"/>
      <c r="C252" s="2"/>
      <c r="D252" s="2"/>
      <c r="E252" s="2"/>
      <c r="F252" s="2"/>
      <c r="G252" s="2"/>
      <c r="H252" s="1"/>
      <c r="I252" s="1"/>
      <c r="J252" s="1"/>
      <c r="K252" s="1"/>
    </row>
    <row r="253" spans="1:11" ht="15">
      <c r="A253" s="3"/>
      <c r="B253" s="2"/>
      <c r="C253" s="2"/>
      <c r="D253" s="2"/>
      <c r="E253" s="2"/>
      <c r="F253" s="2"/>
      <c r="G253" s="2"/>
      <c r="H253" s="1"/>
      <c r="I253" s="1"/>
      <c r="J253" s="1"/>
      <c r="K253" s="1"/>
    </row>
    <row r="254" spans="1:11" ht="15">
      <c r="A254" s="3"/>
      <c r="B254" s="2"/>
      <c r="C254" s="2"/>
      <c r="D254" s="2"/>
      <c r="E254" s="2"/>
      <c r="F254" s="2"/>
      <c r="G254" s="2"/>
      <c r="H254" s="1"/>
      <c r="I254" s="1"/>
      <c r="J254" s="1"/>
      <c r="K254" s="1"/>
    </row>
    <row r="255" spans="1:11" ht="15">
      <c r="A255" s="3"/>
      <c r="B255" s="2"/>
      <c r="C255" s="2"/>
      <c r="D255" s="2"/>
      <c r="E255" s="2"/>
      <c r="F255" s="2"/>
      <c r="G255" s="2"/>
      <c r="H255" s="1"/>
      <c r="I255" s="1"/>
      <c r="J255" s="1"/>
      <c r="K255" s="1"/>
    </row>
    <row r="256" spans="1:11" ht="15">
      <c r="A256" s="3"/>
      <c r="B256" s="2"/>
      <c r="C256" s="2"/>
      <c r="D256" s="2"/>
      <c r="E256" s="2"/>
      <c r="F256" s="2"/>
      <c r="G256" s="2"/>
      <c r="H256" s="1"/>
      <c r="I256" s="1"/>
      <c r="J256" s="1"/>
      <c r="K256" s="1"/>
    </row>
    <row r="257" spans="1:11" ht="15">
      <c r="A257" s="3"/>
      <c r="B257" s="2"/>
      <c r="C257" s="2"/>
      <c r="D257" s="2"/>
      <c r="E257" s="2"/>
      <c r="F257" s="2"/>
      <c r="G257" s="2"/>
      <c r="H257" s="1"/>
      <c r="I257" s="1"/>
      <c r="J257" s="1"/>
      <c r="K257" s="1"/>
    </row>
    <row r="258" spans="1:11" ht="15">
      <c r="A258" s="3"/>
      <c r="B258" s="2"/>
      <c r="C258" s="2"/>
      <c r="D258" s="2"/>
      <c r="E258" s="2"/>
      <c r="F258" s="2"/>
      <c r="G258" s="2"/>
      <c r="H258" s="1"/>
      <c r="I258" s="1"/>
      <c r="J258" s="1"/>
      <c r="K258" s="1"/>
    </row>
    <row r="259" spans="1:11" ht="15">
      <c r="A259" s="3"/>
      <c r="B259" s="2"/>
      <c r="C259" s="2"/>
      <c r="D259" s="2"/>
      <c r="E259" s="2"/>
      <c r="F259" s="2"/>
      <c r="G259" s="2"/>
      <c r="H259" s="1"/>
      <c r="I259" s="1"/>
      <c r="J259" s="1"/>
      <c r="K25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2010-07-06T15:04:17Z</dcterms:created>
  <dcterms:modified xsi:type="dcterms:W3CDTF">2010-07-06T15:06:24Z</dcterms:modified>
  <cp:category/>
  <cp:version/>
  <cp:contentType/>
  <cp:contentStatus/>
</cp:coreProperties>
</file>