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35" windowHeight="802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<sst xmlns="http://schemas.openxmlformats.org/spreadsheetml/2006/main" count="41" uniqueCount="15">
  <si>
    <t>Cost of the Debt Under Different Interest Rate Scenarios</t>
  </si>
  <si>
    <t>Interest Rates Similar to Those Occurring Between 1991 and 2000</t>
  </si>
  <si>
    <t>Interest Rates Similar to Those Occurring Between 1981 and 1990</t>
  </si>
  <si>
    <t>Deficit</t>
  </si>
  <si>
    <t>OMB, Under the President's Budget</t>
  </si>
  <si>
    <t>Interest rates, 10-year Treasury Notes, percent</t>
  </si>
  <si>
    <t>CBO Baseline</t>
  </si>
  <si>
    <t>Interest Costs</t>
  </si>
  <si>
    <t>Change in Interest Costs Relative to CBO Baseline</t>
  </si>
  <si>
    <t>Interest Rates Similar to the 10 Highest Projections in Selected Blue Chip Economic Forecasts</t>
  </si>
  <si>
    <t>CBO Scenario 1</t>
  </si>
  <si>
    <t>CBO Scenario 2</t>
  </si>
  <si>
    <t>CBO Scenario 3</t>
  </si>
  <si>
    <t>Sources: OMB, Summary Tables to the President's FY 2012 Budget; CBO, Budget and Economic Outlook: Fiscal Years 2011 to 2021;  CBO, Analysis of the Effects of Three Interest Rate Scenarios on the Federal Budget Deficit</t>
  </si>
  <si>
    <t>Billions of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</si>
</sst>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Interest Costs May Exceed Expectations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8325"/>
          <c:w val="0.925"/>
          <c:h val="0.74425"/>
        </c:manualLayout>
      </c:layout>
      <c:areaChart>
        <c:grouping val="standard"/>
        <c:varyColors val="0"/>
        <c:ser>
          <c:idx val="1"/>
          <c:order val="0"/>
          <c:tx>
            <c:v>1980's Rates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Sheet1!$P$7:$P$17</c:f>
              <c:numCache>
                <c:ptCount val="11"/>
                <c:pt idx="0">
                  <c:v>226.707</c:v>
                </c:pt>
                <c:pt idx="1">
                  <c:v>291.026</c:v>
                </c:pt>
                <c:pt idx="2">
                  <c:v>402.943</c:v>
                </c:pt>
                <c:pt idx="3">
                  <c:v>555.152</c:v>
                </c:pt>
                <c:pt idx="4">
                  <c:v>738.1669999999999</c:v>
                </c:pt>
                <c:pt idx="5">
                  <c:v>948.181</c:v>
                </c:pt>
                <c:pt idx="6">
                  <c:v>1171.507</c:v>
                </c:pt>
                <c:pt idx="7">
                  <c:v>1371.451</c:v>
                </c:pt>
                <c:pt idx="8">
                  <c:v>1568.5149999999999</c:v>
                </c:pt>
                <c:pt idx="9">
                  <c:v>1780.0529999999999</c:v>
                </c:pt>
                <c:pt idx="10">
                  <c:v>1980.488</c:v>
                </c:pt>
              </c:numCache>
            </c:numRef>
          </c:val>
        </c:ser>
        <c:ser>
          <c:idx val="0"/>
          <c:order val="1"/>
          <c:tx>
            <c:v>1990's Rates</c:v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Sheet1!$L$7:$L$17</c:f>
              <c:numCache>
                <c:ptCount val="11"/>
                <c:pt idx="0">
                  <c:v>244.707</c:v>
                </c:pt>
                <c:pt idx="1">
                  <c:v>298.026</c:v>
                </c:pt>
                <c:pt idx="2">
                  <c:v>367.943</c:v>
                </c:pt>
                <c:pt idx="3">
                  <c:v>461.152</c:v>
                </c:pt>
                <c:pt idx="4">
                  <c:v>557.1669999999999</c:v>
                </c:pt>
                <c:pt idx="5">
                  <c:v>652.181</c:v>
                </c:pt>
                <c:pt idx="6">
                  <c:v>739.507</c:v>
                </c:pt>
                <c:pt idx="7">
                  <c:v>817.451</c:v>
                </c:pt>
                <c:pt idx="8">
                  <c:v>891.515</c:v>
                </c:pt>
                <c:pt idx="9">
                  <c:v>970.053</c:v>
                </c:pt>
                <c:pt idx="10">
                  <c:v>1055.488</c:v>
                </c:pt>
              </c:numCache>
            </c:numRef>
          </c:val>
        </c:ser>
        <c:ser>
          <c:idx val="2"/>
          <c:order val="2"/>
          <c:tx>
            <c:v>Blue Chip Forecasted Rates</c:v>
          </c:tx>
          <c:spPr>
            <a:solidFill>
              <a:srgbClr val="17375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Sheet1!$T$7:$T$17</c:f>
              <c:numCache>
                <c:ptCount val="11"/>
                <c:pt idx="0">
                  <c:v>226.707</c:v>
                </c:pt>
                <c:pt idx="1">
                  <c:v>283.026</c:v>
                </c:pt>
                <c:pt idx="2">
                  <c:v>379.943</c:v>
                </c:pt>
                <c:pt idx="3">
                  <c:v>482.152</c:v>
                </c:pt>
                <c:pt idx="4">
                  <c:v>571.1669999999999</c:v>
                </c:pt>
                <c:pt idx="5">
                  <c:v>651.181</c:v>
                </c:pt>
                <c:pt idx="6">
                  <c:v>725.507</c:v>
                </c:pt>
                <c:pt idx="7">
                  <c:v>797.451</c:v>
                </c:pt>
                <c:pt idx="8">
                  <c:v>861.515</c:v>
                </c:pt>
                <c:pt idx="9">
                  <c:v>932.053</c:v>
                </c:pt>
                <c:pt idx="10">
                  <c:v>988.488</c:v>
                </c:pt>
              </c:numCache>
            </c:numRef>
          </c:val>
        </c:ser>
        <c:ser>
          <c:idx val="3"/>
          <c:order val="3"/>
          <c:tx>
            <c:v>CBO Baseline</c:v>
          </c:tx>
          <c:spPr>
            <a:solidFill>
              <a:srgbClr val="7030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Sheet1!$H$7:$H$17</c:f>
              <c:numCache>
                <c:ptCount val="11"/>
                <c:pt idx="0">
                  <c:v>224.707</c:v>
                </c:pt>
                <c:pt idx="1">
                  <c:v>264.026</c:v>
                </c:pt>
                <c:pt idx="2">
                  <c:v>324.943</c:v>
                </c:pt>
                <c:pt idx="3">
                  <c:v>394.152</c:v>
                </c:pt>
                <c:pt idx="4">
                  <c:v>459.167</c:v>
                </c:pt>
                <c:pt idx="5">
                  <c:v>527.181</c:v>
                </c:pt>
                <c:pt idx="6">
                  <c:v>591.507</c:v>
                </c:pt>
                <c:pt idx="7">
                  <c:v>646.451</c:v>
                </c:pt>
                <c:pt idx="8">
                  <c:v>696.515</c:v>
                </c:pt>
                <c:pt idx="9">
                  <c:v>751.053</c:v>
                </c:pt>
                <c:pt idx="10">
                  <c:v>792.488</c:v>
                </c:pt>
              </c:numCache>
            </c:numRef>
          </c:val>
        </c:ser>
        <c:axId val="6325443"/>
        <c:axId val="56928988"/>
      </c:areaChart>
      <c:catAx>
        <c:axId val="632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Congressional Budget Office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8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28988"/>
        <c:crosses val="autoZero"/>
        <c:auto val="1"/>
        <c:lblOffset val="100"/>
        <c:tickLblSkip val="1"/>
        <c:noMultiLvlLbl val="0"/>
      </c:catAx>
      <c:valAx>
        <c:axId val="5692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54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85025"/>
          <c:w val="0.881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19" sqref="G19"/>
    </sheetView>
  </sheetViews>
  <sheetFormatPr defaultColWidth="9.140625" defaultRowHeight="15"/>
  <cols>
    <col min="3" max="3" width="8.28125" style="0" customWidth="1"/>
    <col min="4" max="4" width="12.8515625" style="0" customWidth="1"/>
    <col min="5" max="5" width="12.421875" style="0" customWidth="1"/>
    <col min="6" max="6" width="13.7109375" style="0" customWidth="1"/>
    <col min="7" max="7" width="13.421875" style="0" customWidth="1"/>
    <col min="8" max="8" width="16.57421875" style="0" customWidth="1"/>
    <col min="9" max="9" width="16.28125" style="0" customWidth="1"/>
    <col min="10" max="10" width="13.140625" style="0" customWidth="1"/>
    <col min="11" max="11" width="17.140625" style="0" customWidth="1"/>
    <col min="12" max="12" width="13.28125" style="0" bestFit="1" customWidth="1"/>
    <col min="13" max="13" width="13.8515625" style="0" customWidth="1"/>
    <col min="14" max="14" width="12.8515625" style="0" customWidth="1"/>
    <col min="15" max="15" width="17.421875" style="0" customWidth="1"/>
    <col min="16" max="16" width="13.28125" style="0" bestFit="1" customWidth="1"/>
    <col min="17" max="17" width="15.28125" style="0" customWidth="1"/>
    <col min="18" max="18" width="21.57421875" style="0" customWidth="1"/>
    <col min="19" max="19" width="18.28125" style="0" customWidth="1"/>
    <col min="20" max="20" width="17.00390625" style="0" customWidth="1"/>
  </cols>
  <sheetData>
    <row r="1" ht="15">
      <c r="A1" t="s">
        <v>0</v>
      </c>
    </row>
    <row r="2" ht="15">
      <c r="A2" t="s">
        <v>13</v>
      </c>
    </row>
    <row r="3" spans="9:17" ht="15">
      <c r="I3" t="s">
        <v>10</v>
      </c>
      <c r="M3" t="s">
        <v>11</v>
      </c>
      <c r="Q3" t="s">
        <v>12</v>
      </c>
    </row>
    <row r="4" spans="3:20" ht="15.75" thickBot="1">
      <c r="C4" s="23" t="s">
        <v>14</v>
      </c>
      <c r="D4" s="23"/>
      <c r="E4" s="23" t="s">
        <v>14</v>
      </c>
      <c r="F4" s="23" t="s">
        <v>14</v>
      </c>
      <c r="G4" s="23"/>
      <c r="H4" s="23" t="s">
        <v>14</v>
      </c>
      <c r="I4" s="23" t="s">
        <v>14</v>
      </c>
      <c r="J4" s="23"/>
      <c r="K4" s="23" t="s">
        <v>14</v>
      </c>
      <c r="L4" s="23" t="s">
        <v>14</v>
      </c>
      <c r="M4" s="23" t="s">
        <v>14</v>
      </c>
      <c r="N4" s="23" t="s">
        <v>14</v>
      </c>
      <c r="O4" s="23"/>
      <c r="P4" s="23" t="s">
        <v>14</v>
      </c>
      <c r="Q4" s="23" t="s">
        <v>14</v>
      </c>
      <c r="R4" s="23"/>
      <c r="S4" s="23" t="s">
        <v>14</v>
      </c>
      <c r="T4" s="23" t="s">
        <v>14</v>
      </c>
    </row>
    <row r="5" spans="3:20" ht="15.75" thickBot="1">
      <c r="C5" s="6" t="s">
        <v>4</v>
      </c>
      <c r="D5" s="7"/>
      <c r="E5" s="8"/>
      <c r="F5" s="6" t="s">
        <v>6</v>
      </c>
      <c r="G5" s="7"/>
      <c r="H5" s="8"/>
      <c r="I5" s="6" t="s">
        <v>1</v>
      </c>
      <c r="J5" s="7"/>
      <c r="K5" s="7"/>
      <c r="L5" s="8"/>
      <c r="M5" s="2" t="s">
        <v>2</v>
      </c>
      <c r="N5" s="3"/>
      <c r="O5" s="3"/>
      <c r="P5" s="4"/>
      <c r="Q5" s="2" t="s">
        <v>9</v>
      </c>
      <c r="R5" s="3"/>
      <c r="S5" s="3"/>
      <c r="T5" s="4"/>
    </row>
    <row r="6" spans="3:20" ht="15">
      <c r="C6" s="9" t="s">
        <v>3</v>
      </c>
      <c r="D6" s="10" t="s">
        <v>5</v>
      </c>
      <c r="E6" s="12" t="s">
        <v>7</v>
      </c>
      <c r="F6" s="9" t="s">
        <v>3</v>
      </c>
      <c r="G6" s="10" t="s">
        <v>5</v>
      </c>
      <c r="H6" s="12" t="s">
        <v>7</v>
      </c>
      <c r="I6" s="9" t="s">
        <v>3</v>
      </c>
      <c r="J6" s="10" t="s">
        <v>5</v>
      </c>
      <c r="K6" s="11" t="s">
        <v>8</v>
      </c>
      <c r="L6" s="12" t="s">
        <v>7</v>
      </c>
      <c r="M6" s="9" t="s">
        <v>3</v>
      </c>
      <c r="N6" s="10" t="s">
        <v>5</v>
      </c>
      <c r="O6" s="11" t="s">
        <v>8</v>
      </c>
      <c r="P6" s="12" t="s">
        <v>7</v>
      </c>
      <c r="Q6" s="9" t="s">
        <v>3</v>
      </c>
      <c r="R6" s="10" t="s">
        <v>5</v>
      </c>
      <c r="S6" s="11" t="s">
        <v>8</v>
      </c>
      <c r="T6" s="12" t="s">
        <v>7</v>
      </c>
    </row>
    <row r="7" spans="2:20" ht="15">
      <c r="B7">
        <v>2011</v>
      </c>
      <c r="C7" s="9">
        <v>-1645</v>
      </c>
      <c r="D7" s="10">
        <v>3</v>
      </c>
      <c r="E7" s="12">
        <v>207</v>
      </c>
      <c r="F7" s="21">
        <v>-1479.767228888179</v>
      </c>
      <c r="G7" s="10">
        <v>3.2</v>
      </c>
      <c r="H7" s="14">
        <v>224.707</v>
      </c>
      <c r="I7" s="13">
        <v>-1482</v>
      </c>
      <c r="J7" s="18">
        <v>3.5</v>
      </c>
      <c r="K7" s="11">
        <v>20</v>
      </c>
      <c r="L7" s="14">
        <f>K7+H7</f>
        <v>244.707</v>
      </c>
      <c r="M7" s="9">
        <v>-1482</v>
      </c>
      <c r="N7" s="10">
        <v>3.5</v>
      </c>
      <c r="O7" s="11">
        <v>2</v>
      </c>
      <c r="P7" s="14">
        <f>O7+H7</f>
        <v>226.707</v>
      </c>
      <c r="Q7" s="13">
        <v>-1482</v>
      </c>
      <c r="R7" s="10">
        <v>3.5</v>
      </c>
      <c r="S7" s="11">
        <v>2</v>
      </c>
      <c r="T7" s="14">
        <f>H7+S7</f>
        <v>226.707</v>
      </c>
    </row>
    <row r="8" spans="2:20" ht="15">
      <c r="B8">
        <v>2012</v>
      </c>
      <c r="C8" s="9">
        <v>-1101</v>
      </c>
      <c r="D8" s="10">
        <v>3.6</v>
      </c>
      <c r="E8" s="12">
        <v>242</v>
      </c>
      <c r="F8" s="21">
        <v>-1099.6814438914244</v>
      </c>
      <c r="G8" s="10">
        <v>3.7</v>
      </c>
      <c r="H8" s="14">
        <v>264.026</v>
      </c>
      <c r="I8" s="13">
        <v>-1120</v>
      </c>
      <c r="J8" s="10">
        <v>4.3</v>
      </c>
      <c r="K8" s="11">
        <v>34</v>
      </c>
      <c r="L8" s="14">
        <f aca="true" t="shared" si="0" ref="L8:L17">K8+H8</f>
        <v>298.026</v>
      </c>
      <c r="M8" s="9">
        <v>-1130</v>
      </c>
      <c r="N8" s="10">
        <v>4.8</v>
      </c>
      <c r="O8" s="11">
        <v>27</v>
      </c>
      <c r="P8" s="14">
        <f aca="true" t="shared" si="1" ref="P8:P17">O8+H8</f>
        <v>291.026</v>
      </c>
      <c r="Q8" s="13">
        <v>-1119</v>
      </c>
      <c r="R8" s="10">
        <v>4.6</v>
      </c>
      <c r="S8" s="11">
        <v>19</v>
      </c>
      <c r="T8" s="14">
        <f>H8+S8</f>
        <v>283.026</v>
      </c>
    </row>
    <row r="9" spans="2:20" ht="15">
      <c r="B9">
        <v>2013</v>
      </c>
      <c r="C9" s="9">
        <v>-768</v>
      </c>
      <c r="D9" s="10">
        <v>4.2</v>
      </c>
      <c r="E9" s="12">
        <v>321</v>
      </c>
      <c r="F9" s="21">
        <v>-704.1425001320363</v>
      </c>
      <c r="G9" s="10">
        <v>4.1</v>
      </c>
      <c r="H9" s="14">
        <v>324.943</v>
      </c>
      <c r="I9" s="9">
        <v>-733</v>
      </c>
      <c r="J9" s="10">
        <v>4.8</v>
      </c>
      <c r="K9" s="11">
        <v>43</v>
      </c>
      <c r="L9" s="14">
        <f t="shared" si="0"/>
        <v>367.943</v>
      </c>
      <c r="M9" s="9">
        <v>-780</v>
      </c>
      <c r="N9" s="10">
        <v>6.5</v>
      </c>
      <c r="O9" s="11">
        <v>78</v>
      </c>
      <c r="P9" s="14">
        <f t="shared" si="1"/>
        <v>402.943</v>
      </c>
      <c r="Q9" s="9">
        <v>-759</v>
      </c>
      <c r="R9" s="10">
        <v>5.6</v>
      </c>
      <c r="S9" s="11">
        <v>55</v>
      </c>
      <c r="T9" s="14">
        <f aca="true" t="shared" si="2" ref="T9:T17">H9+S9</f>
        <v>379.943</v>
      </c>
    </row>
    <row r="10" spans="2:20" ht="15">
      <c r="B10">
        <v>2014</v>
      </c>
      <c r="C10" s="9">
        <v>-645</v>
      </c>
      <c r="D10" s="10">
        <v>4.6</v>
      </c>
      <c r="E10" s="12">
        <v>418</v>
      </c>
      <c r="F10" s="21">
        <v>-533.3703167297413</v>
      </c>
      <c r="G10" s="10">
        <v>4.5</v>
      </c>
      <c r="H10" s="14">
        <v>394.152</v>
      </c>
      <c r="I10" s="9">
        <v>-570</v>
      </c>
      <c r="J10" s="10">
        <v>5.5</v>
      </c>
      <c r="K10" s="11">
        <v>67</v>
      </c>
      <c r="L10" s="14">
        <f t="shared" si="0"/>
        <v>461.152</v>
      </c>
      <c r="M10" s="9">
        <v>-683</v>
      </c>
      <c r="N10" s="10">
        <v>8.5</v>
      </c>
      <c r="O10" s="11">
        <v>161</v>
      </c>
      <c r="P10" s="14">
        <f t="shared" si="1"/>
        <v>555.152</v>
      </c>
      <c r="Q10" s="9">
        <v>-618</v>
      </c>
      <c r="R10" s="10">
        <v>5.9</v>
      </c>
      <c r="S10" s="11">
        <v>88</v>
      </c>
      <c r="T10" s="14">
        <f t="shared" si="2"/>
        <v>482.152</v>
      </c>
    </row>
    <row r="11" spans="2:20" ht="15">
      <c r="B11">
        <v>2015</v>
      </c>
      <c r="C11" s="9">
        <v>-607</v>
      </c>
      <c r="D11" s="10">
        <v>5</v>
      </c>
      <c r="E11" s="12">
        <v>494</v>
      </c>
      <c r="F11" s="21">
        <v>-550.8264549943383</v>
      </c>
      <c r="G11" s="10">
        <v>4.9</v>
      </c>
      <c r="H11" s="14">
        <v>459.167</v>
      </c>
      <c r="I11" s="9">
        <v>-614</v>
      </c>
      <c r="J11" s="10">
        <v>6</v>
      </c>
      <c r="K11" s="11">
        <v>98</v>
      </c>
      <c r="L11" s="14">
        <f t="shared" si="0"/>
        <v>557.1669999999999</v>
      </c>
      <c r="M11" s="9">
        <v>-810</v>
      </c>
      <c r="N11" s="10">
        <v>10</v>
      </c>
      <c r="O11" s="11">
        <v>279</v>
      </c>
      <c r="P11" s="14">
        <f t="shared" si="1"/>
        <v>738.1669999999999</v>
      </c>
      <c r="Q11" s="9">
        <v>-659</v>
      </c>
      <c r="R11" s="10">
        <v>6</v>
      </c>
      <c r="S11" s="11">
        <v>112</v>
      </c>
      <c r="T11" s="14">
        <f t="shared" si="2"/>
        <v>571.1669999999999</v>
      </c>
    </row>
    <row r="12" spans="2:20" ht="15">
      <c r="B12">
        <v>2016</v>
      </c>
      <c r="C12" s="9">
        <v>-649</v>
      </c>
      <c r="D12" s="10">
        <v>5.2</v>
      </c>
      <c r="E12" s="12">
        <v>562</v>
      </c>
      <c r="F12" s="21">
        <v>-658.7335471842821</v>
      </c>
      <c r="G12" s="10">
        <v>5.3</v>
      </c>
      <c r="H12" s="14">
        <v>527.181</v>
      </c>
      <c r="I12" s="9">
        <v>-752</v>
      </c>
      <c r="J12" s="10">
        <v>6.5</v>
      </c>
      <c r="K12" s="11">
        <v>125</v>
      </c>
      <c r="L12" s="14">
        <f t="shared" si="0"/>
        <v>652.181</v>
      </c>
      <c r="M12" s="9">
        <v>-1058</v>
      </c>
      <c r="N12" s="10">
        <v>10.5</v>
      </c>
      <c r="O12" s="11">
        <v>421</v>
      </c>
      <c r="P12" s="14">
        <f t="shared" si="1"/>
        <v>948.181</v>
      </c>
      <c r="Q12" s="9">
        <v>-780</v>
      </c>
      <c r="R12" s="10">
        <v>6</v>
      </c>
      <c r="S12" s="11">
        <v>124</v>
      </c>
      <c r="T12" s="14">
        <f t="shared" si="2"/>
        <v>651.181</v>
      </c>
    </row>
    <row r="13" spans="2:20" ht="15">
      <c r="B13">
        <v>2017</v>
      </c>
      <c r="C13" s="9">
        <v>-627</v>
      </c>
      <c r="D13" s="10">
        <v>5.3</v>
      </c>
      <c r="E13" s="12">
        <v>627</v>
      </c>
      <c r="F13" s="21">
        <v>-616.545236003712</v>
      </c>
      <c r="G13" s="10">
        <v>5.4</v>
      </c>
      <c r="H13" s="14">
        <v>591.507</v>
      </c>
      <c r="I13" s="9">
        <v>-735</v>
      </c>
      <c r="J13" s="10">
        <v>6.6</v>
      </c>
      <c r="K13" s="11">
        <v>148</v>
      </c>
      <c r="L13" s="14">
        <f t="shared" si="0"/>
        <v>739.507</v>
      </c>
      <c r="M13" s="9">
        <v>-1165</v>
      </c>
      <c r="N13" s="10">
        <v>10.5</v>
      </c>
      <c r="O13" s="11">
        <v>580</v>
      </c>
      <c r="P13" s="14">
        <f t="shared" si="1"/>
        <v>1171.507</v>
      </c>
      <c r="Q13" s="9">
        <v>-746</v>
      </c>
      <c r="R13" s="10">
        <v>6.2</v>
      </c>
      <c r="S13" s="11">
        <v>134</v>
      </c>
      <c r="T13" s="14">
        <f t="shared" si="2"/>
        <v>725.507</v>
      </c>
    </row>
    <row r="14" spans="2:20" ht="15">
      <c r="B14">
        <v>2018</v>
      </c>
      <c r="C14" s="9">
        <v>-619</v>
      </c>
      <c r="D14" s="10">
        <v>5.3</v>
      </c>
      <c r="E14" s="12">
        <v>685</v>
      </c>
      <c r="F14" s="21">
        <v>-610.3468600345177</v>
      </c>
      <c r="G14" s="10">
        <v>5.4</v>
      </c>
      <c r="H14" s="14">
        <v>646.451</v>
      </c>
      <c r="I14" s="9">
        <v>-750</v>
      </c>
      <c r="J14" s="10">
        <v>6.6</v>
      </c>
      <c r="K14" s="11">
        <v>171</v>
      </c>
      <c r="L14" s="14">
        <f t="shared" si="0"/>
        <v>817.451</v>
      </c>
      <c r="M14" s="9">
        <v>-1295</v>
      </c>
      <c r="N14" s="10">
        <v>10.5</v>
      </c>
      <c r="O14" s="11">
        <v>725</v>
      </c>
      <c r="P14" s="14">
        <f t="shared" si="1"/>
        <v>1371.451</v>
      </c>
      <c r="Q14" s="9">
        <v>-755</v>
      </c>
      <c r="R14" s="10">
        <v>6.2</v>
      </c>
      <c r="S14" s="11">
        <v>151</v>
      </c>
      <c r="T14" s="14">
        <f t="shared" si="2"/>
        <v>797.451</v>
      </c>
    </row>
    <row r="15" spans="2:20" ht="15">
      <c r="B15">
        <v>2019</v>
      </c>
      <c r="C15" s="9">
        <v>-681</v>
      </c>
      <c r="D15" s="10">
        <v>5.3</v>
      </c>
      <c r="E15" s="12">
        <v>741</v>
      </c>
      <c r="F15" s="21">
        <v>-695.5092529102376</v>
      </c>
      <c r="G15" s="10">
        <v>5.4</v>
      </c>
      <c r="H15" s="14">
        <v>696.515</v>
      </c>
      <c r="I15" s="9">
        <v>-857</v>
      </c>
      <c r="J15" s="10">
        <v>6.6</v>
      </c>
      <c r="K15" s="11">
        <v>195</v>
      </c>
      <c r="L15" s="14">
        <f t="shared" si="0"/>
        <v>891.515</v>
      </c>
      <c r="M15" s="9">
        <v>-1521</v>
      </c>
      <c r="N15" s="10">
        <v>10.5</v>
      </c>
      <c r="O15" s="11">
        <v>872</v>
      </c>
      <c r="P15" s="14">
        <f t="shared" si="1"/>
        <v>1568.5149999999999</v>
      </c>
      <c r="Q15" s="9">
        <v>-853</v>
      </c>
      <c r="R15" s="10">
        <v>6.2</v>
      </c>
      <c r="S15" s="11">
        <v>165</v>
      </c>
      <c r="T15" s="14">
        <f t="shared" si="2"/>
        <v>861.515</v>
      </c>
    </row>
    <row r="16" spans="2:20" ht="15">
      <c r="B16">
        <v>2020</v>
      </c>
      <c r="C16" s="9">
        <v>-735</v>
      </c>
      <c r="D16" s="10">
        <v>5.3</v>
      </c>
      <c r="E16" s="12">
        <v>793</v>
      </c>
      <c r="F16" s="21">
        <v>-738.6667431221085</v>
      </c>
      <c r="G16" s="10">
        <v>5.4</v>
      </c>
      <c r="H16" s="14">
        <v>751.053</v>
      </c>
      <c r="I16" s="9">
        <v>-924</v>
      </c>
      <c r="J16" s="10">
        <v>6.6</v>
      </c>
      <c r="K16" s="11">
        <v>219</v>
      </c>
      <c r="L16" s="14">
        <f t="shared" si="0"/>
        <v>970.053</v>
      </c>
      <c r="M16" s="9">
        <v>-1715</v>
      </c>
      <c r="N16" s="10">
        <v>10.5</v>
      </c>
      <c r="O16" s="11">
        <v>1029</v>
      </c>
      <c r="P16" s="14">
        <f t="shared" si="1"/>
        <v>1780.0529999999999</v>
      </c>
      <c r="Q16" s="9">
        <v>-911</v>
      </c>
      <c r="R16" s="10">
        <v>6.2</v>
      </c>
      <c r="S16" s="11">
        <v>181</v>
      </c>
      <c r="T16" s="14">
        <f t="shared" si="2"/>
        <v>932.053</v>
      </c>
    </row>
    <row r="17" spans="2:20" ht="15.75" thickBot="1">
      <c r="B17">
        <v>2021</v>
      </c>
      <c r="C17" s="15">
        <v>-774</v>
      </c>
      <c r="D17" s="16">
        <v>5.3</v>
      </c>
      <c r="E17" s="20">
        <v>844</v>
      </c>
      <c r="F17" s="22">
        <v>-763.2411574826856</v>
      </c>
      <c r="G17" s="16">
        <v>5.4</v>
      </c>
      <c r="H17" s="17">
        <v>792.488</v>
      </c>
      <c r="I17" s="15">
        <v>-971</v>
      </c>
      <c r="J17" s="16">
        <v>6.6</v>
      </c>
      <c r="K17" s="19">
        <v>263</v>
      </c>
      <c r="L17" s="17">
        <f t="shared" si="0"/>
        <v>1055.488</v>
      </c>
      <c r="M17" s="15">
        <v>-1894</v>
      </c>
      <c r="N17" s="16">
        <v>10.5</v>
      </c>
      <c r="O17" s="19">
        <v>1188</v>
      </c>
      <c r="P17" s="17">
        <f t="shared" si="1"/>
        <v>1980.488</v>
      </c>
      <c r="Q17" s="15">
        <v>-950</v>
      </c>
      <c r="R17" s="16">
        <v>6.2</v>
      </c>
      <c r="S17" s="19">
        <v>196</v>
      </c>
      <c r="T17" s="17">
        <f t="shared" si="2"/>
        <v>988.488</v>
      </c>
    </row>
    <row r="18" spans="7:20" ht="15">
      <c r="G18">
        <f>AVERAGE(G7:G17)</f>
        <v>4.79090909090909</v>
      </c>
      <c r="H18" s="5">
        <f>SUM(H7:H17)</f>
        <v>5672.1900000000005</v>
      </c>
      <c r="J18">
        <f>AVERAGE(J7:J17)</f>
        <v>5.781818181818182</v>
      </c>
      <c r="L18" s="5">
        <f>SUM(L7:L17)</f>
        <v>7055.1900000000005</v>
      </c>
      <c r="N18">
        <f>AVERAGE(N7:N17)</f>
        <v>8.754545454545454</v>
      </c>
      <c r="P18" s="5">
        <f>SUM(P7:P17)</f>
        <v>11034.189999999999</v>
      </c>
      <c r="R18">
        <f>AVERAGE(R7:R17)</f>
        <v>5.690909090909092</v>
      </c>
      <c r="T18" s="5">
        <f>SUM(T7:T17)</f>
        <v>6899.1900000000005</v>
      </c>
    </row>
    <row r="20" spans="13:24" ht="15">
      <c r="M20" s="1"/>
      <c r="N20" s="1"/>
      <c r="R20" s="1"/>
      <c r="S20" s="1"/>
      <c r="T20" s="1"/>
      <c r="U20" s="1"/>
      <c r="V20" s="1"/>
      <c r="W20" s="1"/>
      <c r="X20" s="1"/>
    </row>
    <row r="22" spans="22:23" ht="15">
      <c r="V22" s="1"/>
      <c r="W22" s="1"/>
    </row>
    <row r="23" spans="13:14" ht="15">
      <c r="M23" s="1"/>
      <c r="N23" s="1"/>
    </row>
  </sheetData>
  <sheetProtection/>
  <mergeCells count="5">
    <mergeCell ref="C5:E5"/>
    <mergeCell ref="F5:H5"/>
    <mergeCell ref="I5:L5"/>
    <mergeCell ref="M5:P5"/>
    <mergeCell ref="Q5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2011-03-14T13:50:27Z</cp:lastPrinted>
  <dcterms:created xsi:type="dcterms:W3CDTF">2011-03-10T17:43:00Z</dcterms:created>
  <dcterms:modified xsi:type="dcterms:W3CDTF">2011-03-14T20:07:27Z</dcterms:modified>
  <cp:category/>
  <cp:version/>
  <cp:contentType/>
  <cp:contentStatus/>
</cp:coreProperties>
</file>