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281" yWindow="5190" windowWidth="20055" windowHeight="7935" activeTab="0"/>
  </bookViews>
  <sheets>
    <sheet name="FoodStamps Chart" sheetId="1" r:id="rId1"/>
    <sheet name="Data- Participation and Costs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<sst xmlns="http://schemas.openxmlformats.org/spreadsheetml/2006/main" count="7" uniqueCount="7">
  <si>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Fiscal Year</t>
  </si>
  <si>
    <t>Average Participation (in thousands)</t>
  </si>
  <si>
    <t>Average Benefit Per Person (Dollars)</t>
  </si>
  <si>
    <t>Total Benefit (millions of dollars)</t>
  </si>
  <si>
    <t>All other costs</t>
  </si>
  <si>
    <t>Total Costs</t>
  </si>
  <si>
    <t>Supplemental Nutrition Program Participation and Costs (data as of May 31, 2012)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</si>
</sst>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&quot;$&quot;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indexed="10"/>
      <name val="Arial"/>
      <family val="2"/>
    </font>
    <font>
      <b/>
      <sz val="11"/>
      <color indexed="8"/>
      <name val="Arial"/>
      <family val="2"/>
    </font>
    <font>
      <b/>
      <sz val="18"/>
      <color indexed="63"/>
      <name val="Arial"/>
      <family val="2"/>
    </font>
    <font>
      <sz val="10.5"/>
      <color indexed="8"/>
      <name val="Arial"/>
      <family val="2"/>
    </font>
    <font>
      <b/>
      <u val="single"/>
      <sz val="14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" fontId="49" fillId="33" borderId="10" xfId="0" applyNumberFormat="1" applyFont="1" applyFill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49" fillId="33" borderId="11" xfId="0" applyFont="1" applyFill="1" applyBorder="1" applyAlignment="1">
      <alignment horizontal="center" wrapText="1"/>
    </xf>
    <xf numFmtId="3" fontId="49" fillId="33" borderId="11" xfId="0" applyNumberFormat="1" applyFont="1" applyFill="1" applyBorder="1" applyAlignment="1">
      <alignment horizontal="right" wrapText="1"/>
    </xf>
    <xf numFmtId="0" fontId="49" fillId="33" borderId="11" xfId="0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wrapText="1"/>
    </xf>
    <xf numFmtId="0" fontId="47" fillId="0" borderId="11" xfId="0" applyFont="1" applyBorder="1" applyAlignment="1">
      <alignment wrapText="1"/>
    </xf>
    <xf numFmtId="164" fontId="47" fillId="0" borderId="11" xfId="0" applyNumberFormat="1" applyFont="1" applyBorder="1" applyAlignment="1">
      <alignment wrapText="1"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3" fontId="50" fillId="33" borderId="11" xfId="0" applyNumberFormat="1" applyFont="1" applyFill="1" applyBorder="1" applyAlignment="1">
      <alignment horizontal="right" wrapText="1"/>
    </xf>
    <xf numFmtId="164" fontId="50" fillId="33" borderId="11" xfId="42" applyNumberFormat="1" applyFont="1" applyFill="1" applyBorder="1" applyAlignment="1">
      <alignment horizontal="right" wrapText="1"/>
    </xf>
    <xf numFmtId="43" fontId="49" fillId="33" borderId="11" xfId="0" applyNumberFormat="1" applyFont="1" applyFill="1" applyBorder="1" applyAlignment="1">
      <alignment horizontal="right" wrapText="1"/>
    </xf>
    <xf numFmtId="164" fontId="51" fillId="33" borderId="11" xfId="42" applyNumberFormat="1" applyFont="1" applyFill="1" applyBorder="1" applyAlignment="1">
      <alignment horizontal="right" wrapText="1"/>
    </xf>
    <xf numFmtId="3" fontId="52" fillId="33" borderId="11" xfId="0" applyNumberFormat="1" applyFont="1" applyFill="1" applyBorder="1" applyAlignment="1">
      <alignment horizontal="right" wrapText="1"/>
    </xf>
    <xf numFmtId="4" fontId="52" fillId="33" borderId="11" xfId="0" applyNumberFormat="1" applyFont="1" applyFill="1" applyBorder="1" applyAlignment="1">
      <alignment horizontal="right" wrapText="1"/>
    </xf>
    <xf numFmtId="4" fontId="52" fillId="33" borderId="10" xfId="0" applyNumberFormat="1" applyFont="1" applyFill="1" applyBorder="1" applyAlignment="1">
      <alignment horizontal="right" wrapText="1"/>
    </xf>
    <xf numFmtId="165" fontId="49" fillId="33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52" fillId="33" borderId="11" xfId="0" applyFont="1" applyFill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8575"/>
          <c:w val="0.91575"/>
          <c:h val="0.82325"/>
        </c:manualLayout>
      </c:layout>
      <c:barChart>
        <c:barDir val="col"/>
        <c:grouping val="clustered"/>
        <c:varyColors val="0"/>
        <c:ser>
          <c:idx val="1"/>
          <c:order val="1"/>
          <c:tx>
            <c:v>Total Costs</c:v>
          </c:tx>
          <c:spPr>
            <a:gradFill rotWithShape="1">
              <a:gsLst>
                <a:gs pos="0">
                  <a:srgbClr val="8488C4"/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1"/>
            </a:gra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 Participation and Costs'!$B$5:$B$47</c:f>
              <c:numCache>
                <c:ptCount val="4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'Data- Participation and Costs'!$L$5:$L$47</c:f>
              <c:numCache>
                <c:ptCount val="43"/>
                <c:pt idx="0">
                  <c:v>0.2505</c:v>
                </c:pt>
                <c:pt idx="1">
                  <c:v>0.5769</c:v>
                </c:pt>
                <c:pt idx="2">
                  <c:v>1.5759</c:v>
                </c:pt>
                <c:pt idx="3">
                  <c:v>1.8667</c:v>
                </c:pt>
                <c:pt idx="4">
                  <c:v>2.2074000000000003</c:v>
                </c:pt>
                <c:pt idx="5">
                  <c:v>2.8375</c:v>
                </c:pt>
                <c:pt idx="6">
                  <c:v>4.6187</c:v>
                </c:pt>
                <c:pt idx="7">
                  <c:v>5.6855</c:v>
                </c:pt>
                <c:pt idx="8">
                  <c:v>5.461</c:v>
                </c:pt>
                <c:pt idx="9">
                  <c:v>5.519699999999999</c:v>
                </c:pt>
                <c:pt idx="10">
                  <c:v>6.9398</c:v>
                </c:pt>
                <c:pt idx="11">
                  <c:v>9.2065</c:v>
                </c:pt>
                <c:pt idx="12">
                  <c:v>11.225200000000001</c:v>
                </c:pt>
                <c:pt idx="13">
                  <c:v>10.8367</c:v>
                </c:pt>
                <c:pt idx="14">
                  <c:v>11.847100000000001</c:v>
                </c:pt>
                <c:pt idx="15">
                  <c:v>11.5788</c:v>
                </c:pt>
                <c:pt idx="16">
                  <c:v>11.7032</c:v>
                </c:pt>
                <c:pt idx="17">
                  <c:v>11.638399999999999</c:v>
                </c:pt>
                <c:pt idx="18">
                  <c:v>11.6042</c:v>
                </c:pt>
                <c:pt idx="19">
                  <c:v>12.316799999999999</c:v>
                </c:pt>
                <c:pt idx="20">
                  <c:v>12.90159</c:v>
                </c:pt>
                <c:pt idx="21">
                  <c:v>15.44726</c:v>
                </c:pt>
                <c:pt idx="22">
                  <c:v>18.74727</c:v>
                </c:pt>
                <c:pt idx="23">
                  <c:v>22.46234</c:v>
                </c:pt>
                <c:pt idx="24">
                  <c:v>23.65297</c:v>
                </c:pt>
                <c:pt idx="25">
                  <c:v>24.49345</c:v>
                </c:pt>
                <c:pt idx="26">
                  <c:v>24.620369999999998</c:v>
                </c:pt>
                <c:pt idx="27">
                  <c:v>24.33099</c:v>
                </c:pt>
                <c:pt idx="28">
                  <c:v>21.50755</c:v>
                </c:pt>
                <c:pt idx="29">
                  <c:v>18.988319999999998</c:v>
                </c:pt>
                <c:pt idx="30">
                  <c:v>17.820919999999997</c:v>
                </c:pt>
                <c:pt idx="31">
                  <c:v>17.05402</c:v>
                </c:pt>
                <c:pt idx="32">
                  <c:v>17.78939</c:v>
                </c:pt>
                <c:pt idx="33">
                  <c:v>20.63702</c:v>
                </c:pt>
                <c:pt idx="34">
                  <c:v>23.81628</c:v>
                </c:pt>
                <c:pt idx="35">
                  <c:v>27.09903</c:v>
                </c:pt>
                <c:pt idx="36">
                  <c:v>31.07213</c:v>
                </c:pt>
                <c:pt idx="37">
                  <c:v>32.90309</c:v>
                </c:pt>
                <c:pt idx="38">
                  <c:v>33.19054</c:v>
                </c:pt>
                <c:pt idx="39">
                  <c:v>37.63999</c:v>
                </c:pt>
                <c:pt idx="40">
                  <c:v>53.63292</c:v>
                </c:pt>
                <c:pt idx="41">
                  <c:v>68.2962</c:v>
                </c:pt>
                <c:pt idx="42">
                  <c:v>75.66861</c:v>
                </c:pt>
              </c:numCache>
            </c:numRef>
          </c:val>
        </c:ser>
        <c:axId val="25634680"/>
        <c:axId val="29385529"/>
      </c:barChart>
      <c:lineChart>
        <c:grouping val="standard"/>
        <c:varyColors val="0"/>
        <c:ser>
          <c:idx val="0"/>
          <c:order val="0"/>
          <c:tx>
            <c:v>Average Participation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'Data- Participation and Costs'!$B$5:$B$47</c:f>
              <c:numCache>
                <c:ptCount val="4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</c:numCache>
            </c:numRef>
          </c:cat>
          <c:val>
            <c:numRef>
              <c:f>'Data- Participation and Costs'!$D$5:$D$47</c:f>
              <c:numCache>
                <c:ptCount val="43"/>
                <c:pt idx="0">
                  <c:v>2.878</c:v>
                </c:pt>
                <c:pt idx="1">
                  <c:v>4.34</c:v>
                </c:pt>
                <c:pt idx="2">
                  <c:v>9.368</c:v>
                </c:pt>
                <c:pt idx="3">
                  <c:v>11.109</c:v>
                </c:pt>
                <c:pt idx="4">
                  <c:v>12.166</c:v>
                </c:pt>
                <c:pt idx="5">
                  <c:v>12.862</c:v>
                </c:pt>
                <c:pt idx="6">
                  <c:v>17.064</c:v>
                </c:pt>
                <c:pt idx="7">
                  <c:v>18.549</c:v>
                </c:pt>
                <c:pt idx="8">
                  <c:v>17.077</c:v>
                </c:pt>
                <c:pt idx="9">
                  <c:v>16.001</c:v>
                </c:pt>
                <c:pt idx="10">
                  <c:v>17.653</c:v>
                </c:pt>
                <c:pt idx="11">
                  <c:v>21.082</c:v>
                </c:pt>
                <c:pt idx="12">
                  <c:v>22.43</c:v>
                </c:pt>
                <c:pt idx="13">
                  <c:v>21.717</c:v>
                </c:pt>
                <c:pt idx="14">
                  <c:v>21.625</c:v>
                </c:pt>
                <c:pt idx="15">
                  <c:v>20.854</c:v>
                </c:pt>
                <c:pt idx="16">
                  <c:v>19.899</c:v>
                </c:pt>
                <c:pt idx="17">
                  <c:v>19.429</c:v>
                </c:pt>
                <c:pt idx="18">
                  <c:v>19.113</c:v>
                </c:pt>
                <c:pt idx="19">
                  <c:v>18.645</c:v>
                </c:pt>
                <c:pt idx="20">
                  <c:v>18.806</c:v>
                </c:pt>
                <c:pt idx="21">
                  <c:v>20.049</c:v>
                </c:pt>
                <c:pt idx="22">
                  <c:v>22.625</c:v>
                </c:pt>
                <c:pt idx="23">
                  <c:v>25.407</c:v>
                </c:pt>
                <c:pt idx="24">
                  <c:v>26.987</c:v>
                </c:pt>
                <c:pt idx="25">
                  <c:v>27.474</c:v>
                </c:pt>
                <c:pt idx="26">
                  <c:v>26.619</c:v>
                </c:pt>
                <c:pt idx="27">
                  <c:v>25.543</c:v>
                </c:pt>
                <c:pt idx="28">
                  <c:v>22.858</c:v>
                </c:pt>
                <c:pt idx="29">
                  <c:v>19.791</c:v>
                </c:pt>
                <c:pt idx="30">
                  <c:v>18.183</c:v>
                </c:pt>
                <c:pt idx="31">
                  <c:v>17.194</c:v>
                </c:pt>
                <c:pt idx="32">
                  <c:v>17.318</c:v>
                </c:pt>
                <c:pt idx="33">
                  <c:v>19.096</c:v>
                </c:pt>
                <c:pt idx="34">
                  <c:v>21.25</c:v>
                </c:pt>
                <c:pt idx="35">
                  <c:v>23.811</c:v>
                </c:pt>
                <c:pt idx="36">
                  <c:v>25.628</c:v>
                </c:pt>
                <c:pt idx="37">
                  <c:v>26.549</c:v>
                </c:pt>
                <c:pt idx="38">
                  <c:v>26.316</c:v>
                </c:pt>
                <c:pt idx="39">
                  <c:v>28.223</c:v>
                </c:pt>
                <c:pt idx="40">
                  <c:v>33.49</c:v>
                </c:pt>
                <c:pt idx="41">
                  <c:v>40.302</c:v>
                </c:pt>
                <c:pt idx="42">
                  <c:v>44.709</c:v>
                </c:pt>
              </c:numCache>
            </c:numRef>
          </c:val>
          <c:smooth val="0"/>
        </c:ser>
        <c:axId val="63143170"/>
        <c:axId val="31417619"/>
      </c:line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9385529"/>
        <c:crosses val="autoZero"/>
        <c:auto val="1"/>
        <c:lblOffset val="100"/>
        <c:tickLblSkip val="2"/>
        <c:noMultiLvlLbl val="0"/>
      </c:catAx>
      <c:valAx>
        <c:axId val="29385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5634680"/>
        <c:crossesAt val="1"/>
        <c:crossBetween val="between"/>
        <c:dispUnits/>
      </c:valAx>
      <c:catAx>
        <c:axId val="63143170"/>
        <c:scaling>
          <c:orientation val="minMax"/>
        </c:scaling>
        <c:axPos val="b"/>
        <c:delete val="1"/>
        <c:majorTickMark val="out"/>
        <c:minorTickMark val="none"/>
        <c:tickLblPos val="nextTo"/>
        <c:crossAx val="31417619"/>
        <c:crosses val="autoZero"/>
        <c:auto val="1"/>
        <c:lblOffset val="100"/>
        <c:tickLblSkip val="1"/>
        <c:noMultiLvlLbl val="0"/>
      </c:catAx>
      <c:valAx>
        <c:axId val="31417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Millions of People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631431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9275"/>
          <c:w val="0.9207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 Participation and Costs'!$B$5:$B$47</c:f>
              <c:numCache/>
            </c:numRef>
          </c:cat>
          <c:val>
            <c:numRef>
              <c:f>'Data- Participation and Costs'!$K$5:$K$47</c:f>
              <c:numCache/>
            </c:numRef>
          </c:val>
        </c:ser>
        <c:axId val="14323116"/>
        <c:axId val="61799181"/>
      </c:barChart>
      <c:catAx>
        <c:axId val="1432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799181"/>
        <c:crosses val="autoZero"/>
        <c:auto val="1"/>
        <c:lblOffset val="100"/>
        <c:tickLblSkip val="2"/>
        <c:noMultiLvlLbl val="0"/>
      </c:catAx>
      <c:valAx>
        <c:axId val="61799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23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9275"/>
          <c:w val="0.942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 Participation and Costs'!$B$5:$B$47</c:f>
              <c:numCache/>
            </c:numRef>
          </c:cat>
          <c:val>
            <c:numRef>
              <c:f>'Data- Participation and Costs'!$H$5:$H$47</c:f>
              <c:numCache/>
            </c:numRef>
          </c:val>
        </c:ser>
        <c:axId val="19321718"/>
        <c:axId val="39677735"/>
      </c:barChart>
      <c:catAx>
        <c:axId val="19321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77735"/>
        <c:crosses val="autoZero"/>
        <c:auto val="1"/>
        <c:lblOffset val="100"/>
        <c:tickLblSkip val="2"/>
        <c:noMultiLvlLbl val="0"/>
      </c:catAx>
      <c:valAx>
        <c:axId val="39677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-0.02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21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5525"/>
          <c:w val="0.9255"/>
          <c:h val="0.93825"/>
        </c:manualLayout>
      </c:layout>
      <c:barChart>
        <c:barDir val="col"/>
        <c:grouping val="clustered"/>
        <c:varyColors val="0"/>
        <c:ser>
          <c:idx val="0"/>
          <c:order val="0"/>
          <c:tx>
            <c:v>Avg Benefit per person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 Participation and Costs'!$B$5:$B$47</c:f>
              <c:numCache/>
            </c:numRef>
          </c:cat>
          <c:val>
            <c:numRef>
              <c:f>'Data- Participation and Costs'!$F$5:$F$47</c:f>
              <c:numCache/>
            </c:numRef>
          </c:val>
        </c:ser>
        <c:axId val="21555296"/>
        <c:axId val="59779937"/>
      </c:barChart>
      <c:lineChart>
        <c:grouping val="standard"/>
        <c:varyColors val="0"/>
        <c:ser>
          <c:idx val="1"/>
          <c:order val="1"/>
          <c:tx>
            <c:v>Average Participation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'Data- Participation and Costs'!$B$5:$B$47</c:f>
              <c:numCache/>
            </c:numRef>
          </c:cat>
          <c:val>
            <c:numRef>
              <c:f>'Data- Participation and Costs'!$C$5:$C$47</c:f>
              <c:numCache/>
            </c:numRef>
          </c:val>
          <c:smooth val="0"/>
        </c:ser>
        <c:axId val="1148522"/>
        <c:axId val="10336699"/>
      </c:lineChart>
      <c:catAx>
        <c:axId val="2155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79937"/>
        <c:crosses val="autoZero"/>
        <c:auto val="1"/>
        <c:lblOffset val="100"/>
        <c:tickLblSkip val="3"/>
        <c:noMultiLvlLbl val="0"/>
      </c:catAx>
      <c:valAx>
        <c:axId val="59779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55296"/>
        <c:crossesAt val="1"/>
        <c:crossBetween val="between"/>
        <c:dispUnits/>
      </c:valAx>
      <c:catAx>
        <c:axId val="1148522"/>
        <c:scaling>
          <c:orientation val="minMax"/>
        </c:scaling>
        <c:axPos val="b"/>
        <c:delete val="1"/>
        <c:majorTickMark val="out"/>
        <c:minorTickMark val="none"/>
        <c:tickLblPos val="nextTo"/>
        <c:crossAx val="10336699"/>
        <c:crosses val="autoZero"/>
        <c:auto val="1"/>
        <c:lblOffset val="100"/>
        <c:tickLblSkip val="1"/>
        <c:noMultiLvlLbl val="0"/>
      </c:catAx>
      <c:valAx>
        <c:axId val="10336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Thousands of People</a:t>
                </a:r>
              </a:p>
            </c:rich>
          </c:tx>
          <c:layout>
            <c:manualLayout>
              <c:xMode val="factor"/>
              <c:yMode val="factor"/>
              <c:x val="0.23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85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"/>
          <c:y val="0.0805"/>
          <c:w val="0.4125"/>
          <c:h val="0.18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0.14075</cdr:x>
      <cdr:y>0.018</cdr:y>
    </cdr:from>
    <cdr:to>
      <cdr:x>0.343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114300"/>
          <a:ext cx="17716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Food Stamps: Spending and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Enrollment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cdr:txBody>
    </cdr:sp>
  </cdr:relSizeAnchor>
  <cdr:relSizeAnchor xmlns:cdr="http://schemas.openxmlformats.org/drawingml/2006/chartDrawing">
    <cdr:from>
      <cdr:x>0.103</cdr:x>
      <cdr:y>0.429</cdr:y>
    </cdr:from>
    <cdr:to>
      <cdr:x>0.40975</cdr:x>
      <cdr:y>0.4765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2733675"/>
          <a:ext cx="26860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Number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of Participants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(right axis) </a:t>
          </a:r>
        </a:p>
      </cdr:txBody>
    </cdr:sp>
  </cdr:relSizeAnchor>
  <cdr:relSizeAnchor xmlns:cdr="http://schemas.openxmlformats.org/drawingml/2006/chartDrawing">
    <cdr:from>
      <cdr:x>0.1655</cdr:x>
      <cdr:y>0.66225</cdr:y>
    </cdr:from>
    <cdr:to>
      <cdr:x>0.30025</cdr:x>
      <cdr:y>0.73225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4219575"/>
          <a:ext cx="11811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Total Cost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(left axis)</a:t>
          </a:r>
        </a:p>
      </cdr:txBody>
    </cdr:sp>
  </cdr:relSizeAnchor>
  <cdr:relSizeAnchor xmlns:cdr="http://schemas.openxmlformats.org/drawingml/2006/chartDrawing">
    <cdr:from>
      <cdr:x>0.86</cdr:x>
      <cdr:y>0.90725</cdr:y>
    </cdr:from>
    <cdr:to>
      <cdr:x>0.967</cdr:x>
      <cdr:y>0.96875</cdr:y>
    </cdr:to>
    <cdr:sp>
      <cdr:nvSpPr>
        <cdr:cNvPr id="4" name="TextBox 6"/>
        <cdr:cNvSpPr txBox="1">
          <a:spLocks noChangeArrowheads="1"/>
        </cdr:cNvSpPr>
      </cdr:nvSpPr>
      <cdr:spPr>
        <a:xfrm>
          <a:off x="7524750" y="5781675"/>
          <a:ext cx="9334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U.S. Department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Agriculture.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*Data note:  Figure refers to 2012 Farm Bill approved by the Senate.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0.7145</cdr:x>
      <cdr:y>0.1545</cdr:y>
    </cdr:from>
    <cdr:to>
      <cdr:x>0.82075</cdr:x>
      <cdr:y>0.29625</cdr:y>
    </cdr:to>
    <cdr:sp>
      <cdr:nvSpPr>
        <cdr:cNvPr id="5" name="TextBox 5"/>
        <cdr:cNvSpPr txBox="1">
          <a:spLocks noChangeArrowheads="1"/>
        </cdr:cNvSpPr>
      </cdr:nvSpPr>
      <cdr:spPr>
        <a:xfrm>
          <a:off x="6248400" y="981075"/>
          <a:ext cx="9334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0.08575</cdr:x>
      <cdr:y>0.019</cdr:y>
    </cdr:from>
    <cdr:to>
      <cdr:x>0.28725</cdr:x>
      <cdr:y>0.10575</cdr:y>
    </cdr:to>
    <cdr:sp>
      <cdr:nvSpPr>
        <cdr:cNvPr id="6" name="TextBox 7"/>
        <cdr:cNvSpPr txBox="1">
          <a:spLocks noChangeArrowheads="1"/>
        </cdr:cNvSpPr>
      </cdr:nvSpPr>
      <cdr:spPr>
        <a:xfrm>
          <a:off x="742950" y="114300"/>
          <a:ext cx="17621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0.4525</cdr:x>
      <cdr:y>0.1405</cdr:y>
    </cdr:from>
    <cdr:to>
      <cdr:x>0.823</cdr:x>
      <cdr:y>0.2585</cdr:y>
    </cdr:to>
    <cdr:sp>
      <cdr:nvSpPr>
        <cdr:cNvPr id="7" name="TextBox 8"/>
        <cdr:cNvSpPr txBox="1">
          <a:spLocks noChangeArrowheads="1"/>
        </cdr:cNvSpPr>
      </cdr:nvSpPr>
      <cdr:spPr>
        <a:xfrm>
          <a:off x="3952875" y="895350"/>
          <a:ext cx="32385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Portion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of Farm Bill for Food Stamps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80%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 Farm Bill budget*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2008 Farm Bill budget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0.08625</cdr:x>
      <cdr:y>0.80825</cdr:y>
    </cdr:from>
    <cdr:to>
      <cdr:x>0.924</cdr:x>
      <cdr:y>0.8105</cdr:y>
    </cdr:to>
    <cdr:sp>
      <cdr:nvSpPr>
        <cdr:cNvPr id="8" name="Straight Connector 10"/>
        <cdr:cNvSpPr>
          <a:spLocks/>
        </cdr:cNvSpPr>
      </cdr:nvSpPr>
      <cdr:spPr>
        <a:xfrm>
          <a:off x="752475" y="5153025"/>
          <a:ext cx="7334250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0.112</cdr:y>
    </cdr:from>
    <cdr:to>
      <cdr:x>0.08775</cdr:x>
      <cdr:y>0.814</cdr:y>
    </cdr:to>
    <cdr:sp>
      <cdr:nvSpPr>
        <cdr:cNvPr id="9" name="Straight Connector 17"/>
        <cdr:cNvSpPr>
          <a:spLocks/>
        </cdr:cNvSpPr>
      </cdr:nvSpPr>
      <cdr:spPr>
        <a:xfrm rot="5400000">
          <a:off x="762000" y="714375"/>
          <a:ext cx="0" cy="4476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0.9115</cdr:x>
      <cdr:y>0.114</cdr:y>
    </cdr:from>
    <cdr:to>
      <cdr:x>0.9115</cdr:x>
      <cdr:y>0.81025</cdr:y>
    </cdr:to>
    <cdr:sp>
      <cdr:nvSpPr>
        <cdr:cNvPr id="10" name="Straight Connector 23"/>
        <cdr:cNvSpPr>
          <a:spLocks/>
        </cdr:cNvSpPr>
      </cdr:nvSpPr>
      <cdr:spPr>
        <a:xfrm rot="5400000">
          <a:off x="7972425" y="723900"/>
          <a:ext cx="0" cy="4438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0.96075</cdr:x>
      <cdr:y>0.33675</cdr:y>
    </cdr:from>
    <cdr:to>
      <cdr:x>0.9935</cdr:x>
      <cdr:y>0.591</cdr:y>
    </cdr:to>
    <cdr:sp>
      <cdr:nvSpPr>
        <cdr:cNvPr id="11" name="Rectangle 24"/>
        <cdr:cNvSpPr>
          <a:spLocks/>
        </cdr:cNvSpPr>
      </cdr:nvSpPr>
      <cdr:spPr>
        <a:xfrm>
          <a:off x="8401050" y="2143125"/>
          <a:ext cx="285750" cy="1619250"/>
        </a:xfrm>
        <a:prstGeom prst="rect">
          <a:avLst/>
        </a:prstGeom>
        <a:noFill/>
        <a:ln w="12700" cmpd="sng">
          <a:solidFill>
            <a:srgbClr val="E46C0A">
              <a:alpha val="1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0.32925</cdr:y>
    </cdr:from>
    <cdr:to>
      <cdr:x>0.03525</cdr:x>
      <cdr:y>0.584</cdr:y>
    </cdr:to>
    <cdr:sp>
      <cdr:nvSpPr>
        <cdr:cNvPr id="12" name="Rectangle 25"/>
        <cdr:cNvSpPr>
          <a:spLocks/>
        </cdr:cNvSpPr>
      </cdr:nvSpPr>
      <cdr:spPr>
        <a:xfrm>
          <a:off x="47625" y="2095500"/>
          <a:ext cx="257175" cy="1628775"/>
        </a:xfrm>
        <a:prstGeom prst="rect">
          <a:avLst/>
        </a:prstGeom>
        <a:noFill/>
        <a:ln w="12700" cmpd="sng">
          <a:solidFill>
            <a:srgbClr val="0070C0">
              <a:alpha val="1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0.94075</cdr:x>
      <cdr:y>0.9495</cdr:y>
    </cdr:from>
    <cdr:to>
      <cdr:x>1</cdr:x>
      <cdr:y>1</cdr:y>
    </cdr:to>
    <cdr:sp>
      <cdr:nvSpPr>
        <cdr:cNvPr id="13" name="TextBox 28"/>
        <cdr:cNvSpPr txBox="1">
          <a:spLocks noChangeArrowheads="1"/>
        </cdr:cNvSpPr>
      </cdr:nvSpPr>
      <cdr:spPr>
        <a:xfrm>
          <a:off x="8229600" y="6057900"/>
          <a:ext cx="94297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18300" y="83227545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0.003</cdr:y>
    </cdr:from>
    <cdr:to>
      <cdr:x>0.2685</cdr:x>
      <cdr:y>0.36275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0"/>
          <a:ext cx="93345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Cost of SNAP (including other federal and adminstrative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costs)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-0.00175</cdr:y>
    </cdr:from>
    <cdr:to>
      <cdr:x>0.5125</cdr:x>
      <cdr:y>0.3585</cdr:y>
    </cdr:to>
    <cdr:sp>
      <cdr:nvSpPr>
        <cdr:cNvPr id="1" name="TextBox 1"/>
        <cdr:cNvSpPr txBox="1">
          <a:spLocks noChangeArrowheads="1"/>
        </cdr:cNvSpPr>
      </cdr:nvSpPr>
      <cdr:spPr>
        <a:xfrm>
          <a:off x="1419225" y="0"/>
          <a:ext cx="92392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Cost of SNAP Benefits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0.18875</cdr:x>
      <cdr:y>-0.02575</cdr:y>
    </cdr:from>
    <cdr:to>
      <cdr:x>0.3875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66674"/>
          <a:ext cx="914400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SNAP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Benefit per person &amp;  Average Participation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49</xdr:row>
      <xdr:rowOff>152400</xdr:rowOff>
    </xdr:from>
    <xdr:to>
      <xdr:col>8</xdr:col>
      <xdr:colOff>238125</xdr:colOff>
      <xdr:row>64</xdr:row>
      <xdr:rowOff>38100</xdr:rowOff>
    </xdr:to>
    <xdr:graphicFrame>
      <xdr:nvGraphicFramePr>
        <xdr:cNvPr id="1" name="Chart 1"/>
        <xdr:cNvGraphicFramePr/>
      </xdr:nvGraphicFramePr>
      <xdr:xfrm>
        <a:off x="1628775" y="10372725"/>
        <a:ext cx="5467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371475</xdr:colOff>
      <xdr:row>36</xdr:row>
      <xdr:rowOff>180975</xdr:rowOff>
    </xdr:from>
    <xdr:to>
      <xdr:col>24</xdr:col>
      <xdr:colOff>76200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12696825" y="7924800"/>
        <a:ext cx="4581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428625</xdr:colOff>
      <xdr:row>19</xdr:row>
      <xdr:rowOff>123825</xdr:rowOff>
    </xdr:from>
    <xdr:to>
      <xdr:col>20</xdr:col>
      <xdr:colOff>152400</xdr:colOff>
      <xdr:row>34</xdr:row>
      <xdr:rowOff>9525</xdr:rowOff>
    </xdr:to>
    <xdr:graphicFrame>
      <xdr:nvGraphicFramePr>
        <xdr:cNvPr id="3" name="Chart 8"/>
        <xdr:cNvGraphicFramePr/>
      </xdr:nvGraphicFramePr>
      <xdr:xfrm>
        <a:off x="10306050" y="4629150"/>
        <a:ext cx="46101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7"/>
  <sheetViews>
    <sheetView zoomScale="85" zoomScaleNormal="85" zoomScalePageLayoutView="0" workbookViewId="0" topLeftCell="I25">
      <selection activeCell="M44" sqref="M44"/>
    </sheetView>
  </sheetViews>
  <sheetFormatPr defaultColWidth="9.140625" defaultRowHeight="15"/>
  <cols>
    <col min="3" max="3" width="13.8515625" style="0" bestFit="1" customWidth="1"/>
    <col min="4" max="5" width="13.8515625" style="0" customWidth="1"/>
    <col min="6" max="6" width="15.28125" style="0" bestFit="1" customWidth="1"/>
    <col min="7" max="7" width="15.28125" style="0" customWidth="1"/>
    <col min="8" max="8" width="12.421875" style="0" bestFit="1" customWidth="1"/>
    <col min="9" max="9" width="17.7109375" style="11" bestFit="1" customWidth="1"/>
    <col min="11" max="11" width="9.28125" style="0" bestFit="1" customWidth="1"/>
    <col min="13" max="13" width="9.28125" style="0" bestFit="1" customWidth="1"/>
  </cols>
  <sheetData>
    <row r="2" spans="2:11" ht="42" customHeight="1">
      <c r="B2" s="20" t="s">
        <v>6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57.75" customHeight="1">
      <c r="B3" s="2" t="s">
        <v>0</v>
      </c>
      <c r="C3" s="8" t="s">
        <v>1</v>
      </c>
      <c r="D3" s="8"/>
      <c r="E3" s="8"/>
      <c r="F3" s="8" t="s">
        <v>2</v>
      </c>
      <c r="G3" s="8"/>
      <c r="H3" s="8" t="s">
        <v>3</v>
      </c>
      <c r="I3" s="9"/>
      <c r="J3" s="2" t="s">
        <v>4</v>
      </c>
      <c r="K3" s="8" t="s">
        <v>5</v>
      </c>
    </row>
    <row r="4" spans="2:11" ht="15">
      <c r="B4" s="3"/>
      <c r="C4" s="3"/>
      <c r="D4" s="3"/>
      <c r="E4" s="3"/>
      <c r="F4" s="3"/>
      <c r="G4" s="3"/>
      <c r="H4" s="3"/>
      <c r="I4" s="10"/>
      <c r="J4" s="3"/>
      <c r="K4" s="3"/>
    </row>
    <row r="5" spans="2:12" ht="15">
      <c r="B5" s="4">
        <v>1969</v>
      </c>
      <c r="C5" s="5">
        <v>2878</v>
      </c>
      <c r="D5" s="19">
        <f>C5/1000</f>
        <v>2.878</v>
      </c>
      <c r="E5" s="12">
        <f>C5*1000</f>
        <v>2878000</v>
      </c>
      <c r="F5" s="6">
        <v>6.63</v>
      </c>
      <c r="G5" s="14"/>
      <c r="H5" s="6">
        <v>228.8</v>
      </c>
      <c r="I5" s="13">
        <f>H5*1000000</f>
        <v>228800000</v>
      </c>
      <c r="J5" s="6">
        <v>21.7</v>
      </c>
      <c r="K5" s="6">
        <v>250.5</v>
      </c>
      <c r="L5">
        <f>K5/1000</f>
        <v>0.2505</v>
      </c>
    </row>
    <row r="6" spans="2:12" ht="15">
      <c r="B6" s="4">
        <v>1970</v>
      </c>
      <c r="C6" s="5">
        <v>4340</v>
      </c>
      <c r="D6" s="19">
        <f aca="true" t="shared" si="0" ref="D6:D47">C6/1000</f>
        <v>4.34</v>
      </c>
      <c r="E6" s="12">
        <f aca="true" t="shared" si="1" ref="E6:E47">C6*1000</f>
        <v>4340000</v>
      </c>
      <c r="F6" s="6">
        <v>10.55</v>
      </c>
      <c r="G6" s="14"/>
      <c r="H6" s="6">
        <v>549.7</v>
      </c>
      <c r="I6" s="13">
        <f aca="true" t="shared" si="2" ref="I6:I47">H6*1000000</f>
        <v>549700000</v>
      </c>
      <c r="J6" s="6">
        <v>27.2</v>
      </c>
      <c r="K6" s="6">
        <v>576.9</v>
      </c>
      <c r="L6">
        <f aca="true" t="shared" si="3" ref="L6:L47">K6/1000</f>
        <v>0.5769</v>
      </c>
    </row>
    <row r="7" spans="2:12" ht="15">
      <c r="B7" s="4">
        <v>1971</v>
      </c>
      <c r="C7" s="5">
        <v>9368</v>
      </c>
      <c r="D7" s="19">
        <f t="shared" si="0"/>
        <v>9.368</v>
      </c>
      <c r="E7" s="12">
        <f t="shared" si="1"/>
        <v>9368000</v>
      </c>
      <c r="F7" s="6">
        <v>13.55</v>
      </c>
      <c r="G7" s="14"/>
      <c r="H7" s="7">
        <v>1522.7</v>
      </c>
      <c r="I7" s="13">
        <f t="shared" si="2"/>
        <v>1522700000</v>
      </c>
      <c r="J7" s="6">
        <v>53.2</v>
      </c>
      <c r="K7" s="7">
        <v>1575.9</v>
      </c>
      <c r="L7">
        <f t="shared" si="3"/>
        <v>1.5759</v>
      </c>
    </row>
    <row r="8" spans="2:12" ht="15">
      <c r="B8" s="4">
        <v>1972</v>
      </c>
      <c r="C8" s="5">
        <v>11109</v>
      </c>
      <c r="D8" s="19">
        <f t="shared" si="0"/>
        <v>11.109</v>
      </c>
      <c r="E8" s="12">
        <f t="shared" si="1"/>
        <v>11109000</v>
      </c>
      <c r="F8" s="6">
        <v>13.48</v>
      </c>
      <c r="G8" s="14"/>
      <c r="H8" s="7">
        <v>1797.3</v>
      </c>
      <c r="I8" s="13">
        <f t="shared" si="2"/>
        <v>1797300000</v>
      </c>
      <c r="J8" s="6">
        <v>69.4</v>
      </c>
      <c r="K8" s="7">
        <v>1866.7</v>
      </c>
      <c r="L8">
        <f t="shared" si="3"/>
        <v>1.8667</v>
      </c>
    </row>
    <row r="9" spans="2:12" ht="15">
      <c r="B9" s="4">
        <v>1973</v>
      </c>
      <c r="C9" s="5">
        <v>12166</v>
      </c>
      <c r="D9" s="19">
        <f t="shared" si="0"/>
        <v>12.166</v>
      </c>
      <c r="E9" s="12">
        <f t="shared" si="1"/>
        <v>12166000</v>
      </c>
      <c r="F9" s="6">
        <v>14.6</v>
      </c>
      <c r="G9" s="14"/>
      <c r="H9" s="7">
        <v>2131.4</v>
      </c>
      <c r="I9" s="13">
        <f t="shared" si="2"/>
        <v>2131400000</v>
      </c>
      <c r="J9" s="6">
        <v>76</v>
      </c>
      <c r="K9" s="7">
        <v>2207.4</v>
      </c>
      <c r="L9">
        <f t="shared" si="3"/>
        <v>2.2074000000000003</v>
      </c>
    </row>
    <row r="10" spans="2:12" ht="15">
      <c r="B10" s="4">
        <v>1974</v>
      </c>
      <c r="C10" s="5">
        <v>12862</v>
      </c>
      <c r="D10" s="19">
        <f t="shared" si="0"/>
        <v>12.862</v>
      </c>
      <c r="E10" s="12">
        <f t="shared" si="1"/>
        <v>12862000</v>
      </c>
      <c r="F10" s="6">
        <v>17.61</v>
      </c>
      <c r="G10" s="14"/>
      <c r="H10" s="7">
        <v>2718.3</v>
      </c>
      <c r="I10" s="13">
        <f t="shared" si="2"/>
        <v>2718300000</v>
      </c>
      <c r="J10" s="6">
        <v>119.2</v>
      </c>
      <c r="K10" s="7">
        <v>2837.5</v>
      </c>
      <c r="L10">
        <f t="shared" si="3"/>
        <v>2.8375</v>
      </c>
    </row>
    <row r="11" spans="2:12" ht="15">
      <c r="B11" s="4">
        <v>1975</v>
      </c>
      <c r="C11" s="5">
        <v>17064</v>
      </c>
      <c r="D11" s="19">
        <f t="shared" si="0"/>
        <v>17.064</v>
      </c>
      <c r="E11" s="12">
        <f t="shared" si="1"/>
        <v>17064000</v>
      </c>
      <c r="F11" s="6">
        <v>21.4</v>
      </c>
      <c r="G11" s="14"/>
      <c r="H11" s="7">
        <v>4385.5</v>
      </c>
      <c r="I11" s="13">
        <f t="shared" si="2"/>
        <v>4385500000</v>
      </c>
      <c r="J11" s="6">
        <v>233.2</v>
      </c>
      <c r="K11" s="7">
        <v>4618.7</v>
      </c>
      <c r="L11">
        <f t="shared" si="3"/>
        <v>4.6187</v>
      </c>
    </row>
    <row r="12" spans="2:12" ht="15">
      <c r="B12" s="4">
        <v>1976</v>
      </c>
      <c r="C12" s="5">
        <v>18549</v>
      </c>
      <c r="D12" s="19">
        <f t="shared" si="0"/>
        <v>18.549</v>
      </c>
      <c r="E12" s="12">
        <f t="shared" si="1"/>
        <v>18549000</v>
      </c>
      <c r="F12" s="6">
        <v>23.93</v>
      </c>
      <c r="G12" s="14"/>
      <c r="H12" s="7">
        <v>5326.5</v>
      </c>
      <c r="I12" s="13">
        <f t="shared" si="2"/>
        <v>5326500000</v>
      </c>
      <c r="J12" s="6">
        <v>359</v>
      </c>
      <c r="K12" s="7">
        <v>5685.5</v>
      </c>
      <c r="L12">
        <f t="shared" si="3"/>
        <v>5.6855</v>
      </c>
    </row>
    <row r="13" spans="2:12" ht="15">
      <c r="B13" s="4">
        <v>1977</v>
      </c>
      <c r="C13" s="5">
        <v>17077</v>
      </c>
      <c r="D13" s="19">
        <f t="shared" si="0"/>
        <v>17.077</v>
      </c>
      <c r="E13" s="12">
        <f t="shared" si="1"/>
        <v>17077000</v>
      </c>
      <c r="F13" s="6">
        <v>24.71</v>
      </c>
      <c r="G13" s="14"/>
      <c r="H13" s="7">
        <v>5067</v>
      </c>
      <c r="I13" s="13">
        <f t="shared" si="2"/>
        <v>5067000000</v>
      </c>
      <c r="J13" s="6">
        <v>394</v>
      </c>
      <c r="K13" s="7">
        <v>5461</v>
      </c>
      <c r="L13">
        <f t="shared" si="3"/>
        <v>5.461</v>
      </c>
    </row>
    <row r="14" spans="2:12" ht="15">
      <c r="B14" s="4">
        <v>1978</v>
      </c>
      <c r="C14" s="5">
        <v>16001</v>
      </c>
      <c r="D14" s="19">
        <f t="shared" si="0"/>
        <v>16.001</v>
      </c>
      <c r="E14" s="12">
        <f t="shared" si="1"/>
        <v>16001000</v>
      </c>
      <c r="F14" s="6">
        <v>26.77</v>
      </c>
      <c r="G14" s="14"/>
      <c r="H14" s="7">
        <v>5139.2</v>
      </c>
      <c r="I14" s="13">
        <f t="shared" si="2"/>
        <v>5139200000</v>
      </c>
      <c r="J14" s="6">
        <v>380.5</v>
      </c>
      <c r="K14" s="7">
        <v>5519.7</v>
      </c>
      <c r="L14">
        <f t="shared" si="3"/>
        <v>5.519699999999999</v>
      </c>
    </row>
    <row r="15" spans="2:12" ht="15">
      <c r="B15" s="4">
        <v>1979</v>
      </c>
      <c r="C15" s="5">
        <v>17653</v>
      </c>
      <c r="D15" s="19">
        <f t="shared" si="0"/>
        <v>17.653</v>
      </c>
      <c r="E15" s="12">
        <f t="shared" si="1"/>
        <v>17653000</v>
      </c>
      <c r="F15" s="6">
        <v>30.59</v>
      </c>
      <c r="G15" s="14"/>
      <c r="H15" s="7">
        <v>6480.2</v>
      </c>
      <c r="I15" s="13">
        <f t="shared" si="2"/>
        <v>6480200000</v>
      </c>
      <c r="J15" s="6">
        <v>459.6</v>
      </c>
      <c r="K15" s="7">
        <v>6939.8</v>
      </c>
      <c r="L15">
        <f t="shared" si="3"/>
        <v>6.9398</v>
      </c>
    </row>
    <row r="16" spans="2:12" ht="15">
      <c r="B16" s="4">
        <v>1980</v>
      </c>
      <c r="C16" s="5">
        <v>21082</v>
      </c>
      <c r="D16" s="19">
        <f t="shared" si="0"/>
        <v>21.082</v>
      </c>
      <c r="E16" s="12">
        <f t="shared" si="1"/>
        <v>21082000</v>
      </c>
      <c r="F16" s="6">
        <v>34.47</v>
      </c>
      <c r="G16" s="14"/>
      <c r="H16" s="7">
        <v>8720.9</v>
      </c>
      <c r="I16" s="13">
        <f t="shared" si="2"/>
        <v>8720900000</v>
      </c>
      <c r="J16" s="6">
        <v>485.6</v>
      </c>
      <c r="K16" s="7">
        <v>9206.5</v>
      </c>
      <c r="L16">
        <f t="shared" si="3"/>
        <v>9.2065</v>
      </c>
    </row>
    <row r="17" spans="2:12" ht="15">
      <c r="B17" s="4">
        <v>1981</v>
      </c>
      <c r="C17" s="5">
        <v>22430</v>
      </c>
      <c r="D17" s="19">
        <f t="shared" si="0"/>
        <v>22.43</v>
      </c>
      <c r="E17" s="12">
        <f t="shared" si="1"/>
        <v>22430000</v>
      </c>
      <c r="F17" s="6">
        <v>39.49</v>
      </c>
      <c r="G17" s="14"/>
      <c r="H17" s="7">
        <v>10629.9</v>
      </c>
      <c r="I17" s="13">
        <f t="shared" si="2"/>
        <v>10629900000</v>
      </c>
      <c r="J17" s="6">
        <v>595.4</v>
      </c>
      <c r="K17" s="7">
        <v>11225.2</v>
      </c>
      <c r="L17">
        <f t="shared" si="3"/>
        <v>11.225200000000001</v>
      </c>
    </row>
    <row r="18" spans="2:12" ht="15">
      <c r="B18" s="4">
        <v>1982</v>
      </c>
      <c r="C18" s="5">
        <v>21717</v>
      </c>
      <c r="D18" s="19">
        <f t="shared" si="0"/>
        <v>21.717</v>
      </c>
      <c r="E18" s="12">
        <f t="shared" si="1"/>
        <v>21717000</v>
      </c>
      <c r="F18" s="6">
        <v>39.17</v>
      </c>
      <c r="G18" s="14"/>
      <c r="H18" s="7">
        <v>10208.3</v>
      </c>
      <c r="I18" s="13">
        <f t="shared" si="2"/>
        <v>10208300000</v>
      </c>
      <c r="J18" s="6">
        <v>628.4</v>
      </c>
      <c r="K18" s="7">
        <v>10836.7</v>
      </c>
      <c r="L18">
        <f t="shared" si="3"/>
        <v>10.8367</v>
      </c>
    </row>
    <row r="19" spans="2:12" ht="15">
      <c r="B19" s="4">
        <v>1983</v>
      </c>
      <c r="C19" s="5">
        <v>21625</v>
      </c>
      <c r="D19" s="19">
        <f t="shared" si="0"/>
        <v>21.625</v>
      </c>
      <c r="E19" s="12">
        <f t="shared" si="1"/>
        <v>21625000</v>
      </c>
      <c r="F19" s="6">
        <v>42.98</v>
      </c>
      <c r="G19" s="14"/>
      <c r="H19" s="7">
        <v>11152.3</v>
      </c>
      <c r="I19" s="13">
        <f t="shared" si="2"/>
        <v>11152300000</v>
      </c>
      <c r="J19" s="6">
        <v>694.8</v>
      </c>
      <c r="K19" s="7">
        <v>11847.1</v>
      </c>
      <c r="L19">
        <f t="shared" si="3"/>
        <v>11.847100000000001</v>
      </c>
    </row>
    <row r="20" spans="2:12" ht="15">
      <c r="B20" s="4">
        <v>1984</v>
      </c>
      <c r="C20" s="5">
        <v>20854</v>
      </c>
      <c r="D20" s="19">
        <f t="shared" si="0"/>
        <v>20.854</v>
      </c>
      <c r="E20" s="12">
        <f t="shared" si="1"/>
        <v>20854000</v>
      </c>
      <c r="F20" s="6">
        <v>42.74</v>
      </c>
      <c r="G20" s="14"/>
      <c r="H20" s="7">
        <v>10696.1</v>
      </c>
      <c r="I20" s="13">
        <f t="shared" si="2"/>
        <v>10696100000</v>
      </c>
      <c r="J20" s="6">
        <v>882.6</v>
      </c>
      <c r="K20" s="7">
        <v>11578.8</v>
      </c>
      <c r="L20">
        <f t="shared" si="3"/>
        <v>11.5788</v>
      </c>
    </row>
    <row r="21" spans="2:12" ht="15">
      <c r="B21" s="4">
        <v>1985</v>
      </c>
      <c r="C21" s="5">
        <v>19899</v>
      </c>
      <c r="D21" s="19">
        <f t="shared" si="0"/>
        <v>19.899</v>
      </c>
      <c r="E21" s="12">
        <f t="shared" si="1"/>
        <v>19899000</v>
      </c>
      <c r="F21" s="6">
        <v>44.99</v>
      </c>
      <c r="G21" s="14"/>
      <c r="H21" s="7">
        <v>10743.6</v>
      </c>
      <c r="I21" s="13">
        <f t="shared" si="2"/>
        <v>10743600000</v>
      </c>
      <c r="J21" s="6">
        <v>959.6</v>
      </c>
      <c r="K21" s="7">
        <v>11703.2</v>
      </c>
      <c r="L21">
        <f t="shared" si="3"/>
        <v>11.7032</v>
      </c>
    </row>
    <row r="22" spans="2:12" ht="15">
      <c r="B22" s="4">
        <v>1986</v>
      </c>
      <c r="C22" s="5">
        <v>19429</v>
      </c>
      <c r="D22" s="19">
        <f t="shared" si="0"/>
        <v>19.429</v>
      </c>
      <c r="E22" s="12">
        <f t="shared" si="1"/>
        <v>19429000</v>
      </c>
      <c r="F22" s="6">
        <v>45.49</v>
      </c>
      <c r="G22" s="14"/>
      <c r="H22" s="7">
        <v>10605.2</v>
      </c>
      <c r="I22" s="13">
        <f t="shared" si="2"/>
        <v>10605200000</v>
      </c>
      <c r="J22" s="7">
        <v>1033.2</v>
      </c>
      <c r="K22" s="7">
        <v>11638.4</v>
      </c>
      <c r="L22">
        <f t="shared" si="3"/>
        <v>11.638399999999999</v>
      </c>
    </row>
    <row r="23" spans="2:12" ht="15">
      <c r="B23" s="4">
        <v>1987</v>
      </c>
      <c r="C23" s="5">
        <v>19113</v>
      </c>
      <c r="D23" s="19">
        <f t="shared" si="0"/>
        <v>19.113</v>
      </c>
      <c r="E23" s="12">
        <f t="shared" si="1"/>
        <v>19113000</v>
      </c>
      <c r="F23" s="6">
        <v>45.78</v>
      </c>
      <c r="G23" s="14"/>
      <c r="H23" s="7">
        <v>10500.3</v>
      </c>
      <c r="I23" s="13">
        <f t="shared" si="2"/>
        <v>10500300000</v>
      </c>
      <c r="J23" s="7">
        <v>1103.9</v>
      </c>
      <c r="K23" s="7">
        <v>11604.2</v>
      </c>
      <c r="L23">
        <f t="shared" si="3"/>
        <v>11.6042</v>
      </c>
    </row>
    <row r="24" spans="2:12" ht="15">
      <c r="B24" s="4">
        <v>1988</v>
      </c>
      <c r="C24" s="5">
        <v>18645</v>
      </c>
      <c r="D24" s="19">
        <f t="shared" si="0"/>
        <v>18.645</v>
      </c>
      <c r="E24" s="12">
        <f t="shared" si="1"/>
        <v>18645000</v>
      </c>
      <c r="F24" s="6">
        <v>49.83</v>
      </c>
      <c r="G24" s="14"/>
      <c r="H24" s="7">
        <v>11149.1</v>
      </c>
      <c r="I24" s="13">
        <f t="shared" si="2"/>
        <v>11149100000</v>
      </c>
      <c r="J24" s="7">
        <v>1167.7</v>
      </c>
      <c r="K24" s="7">
        <v>12316.8</v>
      </c>
      <c r="L24">
        <f t="shared" si="3"/>
        <v>12.316799999999999</v>
      </c>
    </row>
    <row r="25" spans="2:12" ht="15">
      <c r="B25" s="4">
        <v>1989</v>
      </c>
      <c r="C25" s="5">
        <v>18806</v>
      </c>
      <c r="D25" s="19">
        <f t="shared" si="0"/>
        <v>18.806</v>
      </c>
      <c r="E25" s="12">
        <f t="shared" si="1"/>
        <v>18806000</v>
      </c>
      <c r="F25" s="6">
        <v>51.71</v>
      </c>
      <c r="G25" s="14"/>
      <c r="H25" s="7">
        <v>11669.78</v>
      </c>
      <c r="I25" s="13">
        <f t="shared" si="2"/>
        <v>11669780000</v>
      </c>
      <c r="J25" s="7">
        <v>1231.81</v>
      </c>
      <c r="K25" s="7">
        <v>12901.59</v>
      </c>
      <c r="L25">
        <f t="shared" si="3"/>
        <v>12.90159</v>
      </c>
    </row>
    <row r="26" spans="2:12" ht="15">
      <c r="B26" s="4">
        <v>1990</v>
      </c>
      <c r="C26" s="5">
        <v>20049</v>
      </c>
      <c r="D26" s="19">
        <f t="shared" si="0"/>
        <v>20.049</v>
      </c>
      <c r="E26" s="12">
        <f t="shared" si="1"/>
        <v>20049000</v>
      </c>
      <c r="F26" s="6">
        <v>58.78</v>
      </c>
      <c r="G26" s="14"/>
      <c r="H26" s="7">
        <v>14142.79</v>
      </c>
      <c r="I26" s="13">
        <f t="shared" si="2"/>
        <v>14142790000</v>
      </c>
      <c r="J26" s="7">
        <v>1304.47</v>
      </c>
      <c r="K26" s="7">
        <v>15447.26</v>
      </c>
      <c r="L26">
        <f t="shared" si="3"/>
        <v>15.44726</v>
      </c>
    </row>
    <row r="27" spans="2:12" ht="15">
      <c r="B27" s="4">
        <v>1991</v>
      </c>
      <c r="C27" s="5">
        <v>22625</v>
      </c>
      <c r="D27" s="19">
        <f t="shared" si="0"/>
        <v>22.625</v>
      </c>
      <c r="E27" s="12">
        <f t="shared" si="1"/>
        <v>22625000</v>
      </c>
      <c r="F27" s="6">
        <v>63.78</v>
      </c>
      <c r="G27" s="14"/>
      <c r="H27" s="7">
        <v>17315.77</v>
      </c>
      <c r="I27" s="13">
        <f t="shared" si="2"/>
        <v>17315770000</v>
      </c>
      <c r="J27" s="7">
        <v>1431.5</v>
      </c>
      <c r="K27" s="7">
        <v>18747.27</v>
      </c>
      <c r="L27">
        <f t="shared" si="3"/>
        <v>18.74727</v>
      </c>
    </row>
    <row r="28" spans="2:12" ht="15">
      <c r="B28" s="4">
        <v>1992</v>
      </c>
      <c r="C28" s="5">
        <v>25407</v>
      </c>
      <c r="D28" s="19">
        <f t="shared" si="0"/>
        <v>25.407</v>
      </c>
      <c r="E28" s="12">
        <f t="shared" si="1"/>
        <v>25407000</v>
      </c>
      <c r="F28" s="6">
        <v>68.57</v>
      </c>
      <c r="G28" s="14"/>
      <c r="H28" s="7">
        <v>20905.68</v>
      </c>
      <c r="I28" s="13">
        <f t="shared" si="2"/>
        <v>20905680000</v>
      </c>
      <c r="J28" s="7">
        <v>1556.66</v>
      </c>
      <c r="K28" s="7">
        <v>22462.34</v>
      </c>
      <c r="L28">
        <f t="shared" si="3"/>
        <v>22.46234</v>
      </c>
    </row>
    <row r="29" spans="2:12" ht="15">
      <c r="B29" s="4">
        <v>1993</v>
      </c>
      <c r="C29" s="5">
        <v>26987</v>
      </c>
      <c r="D29" s="19">
        <f t="shared" si="0"/>
        <v>26.987</v>
      </c>
      <c r="E29" s="12">
        <f t="shared" si="1"/>
        <v>26987000</v>
      </c>
      <c r="F29" s="6">
        <v>67.95</v>
      </c>
      <c r="G29" s="14"/>
      <c r="H29" s="7">
        <v>22006.03</v>
      </c>
      <c r="I29" s="13">
        <f t="shared" si="2"/>
        <v>22006030000</v>
      </c>
      <c r="J29" s="7">
        <v>1646.94</v>
      </c>
      <c r="K29" s="7">
        <v>23652.97</v>
      </c>
      <c r="L29">
        <f t="shared" si="3"/>
        <v>23.65297</v>
      </c>
    </row>
    <row r="30" spans="2:12" ht="15">
      <c r="B30" s="4">
        <v>1994</v>
      </c>
      <c r="C30" s="5">
        <v>27474</v>
      </c>
      <c r="D30" s="19">
        <f t="shared" si="0"/>
        <v>27.474</v>
      </c>
      <c r="E30" s="12">
        <f t="shared" si="1"/>
        <v>27474000</v>
      </c>
      <c r="F30" s="6">
        <v>69</v>
      </c>
      <c r="G30" s="14"/>
      <c r="H30" s="7">
        <v>22748.58</v>
      </c>
      <c r="I30" s="13">
        <f t="shared" si="2"/>
        <v>22748580000</v>
      </c>
      <c r="J30" s="7">
        <v>1744.87</v>
      </c>
      <c r="K30" s="7">
        <v>24493.45</v>
      </c>
      <c r="L30">
        <f t="shared" si="3"/>
        <v>24.49345</v>
      </c>
    </row>
    <row r="31" spans="2:12" ht="15">
      <c r="B31" s="4">
        <v>1995</v>
      </c>
      <c r="C31" s="5">
        <v>26619</v>
      </c>
      <c r="D31" s="19">
        <f t="shared" si="0"/>
        <v>26.619</v>
      </c>
      <c r="E31" s="12">
        <f t="shared" si="1"/>
        <v>26619000</v>
      </c>
      <c r="F31" s="6">
        <v>71.27</v>
      </c>
      <c r="G31" s="14"/>
      <c r="H31" s="7">
        <v>22764.07</v>
      </c>
      <c r="I31" s="13">
        <f t="shared" si="2"/>
        <v>22764070000</v>
      </c>
      <c r="J31" s="7">
        <v>1856.3</v>
      </c>
      <c r="K31" s="7">
        <v>24620.37</v>
      </c>
      <c r="L31">
        <f t="shared" si="3"/>
        <v>24.620369999999998</v>
      </c>
    </row>
    <row r="32" spans="2:12" ht="15">
      <c r="B32" s="4">
        <v>1996</v>
      </c>
      <c r="C32" s="5">
        <v>25543</v>
      </c>
      <c r="D32" s="19">
        <f t="shared" si="0"/>
        <v>25.543</v>
      </c>
      <c r="E32" s="12">
        <f t="shared" si="1"/>
        <v>25543000</v>
      </c>
      <c r="F32" s="6">
        <v>73.21</v>
      </c>
      <c r="G32" s="14"/>
      <c r="H32" s="7">
        <v>22440.11</v>
      </c>
      <c r="I32" s="13">
        <f t="shared" si="2"/>
        <v>22440110000</v>
      </c>
      <c r="J32" s="7">
        <v>1890.88</v>
      </c>
      <c r="K32" s="7">
        <v>24330.99</v>
      </c>
      <c r="L32">
        <f t="shared" si="3"/>
        <v>24.33099</v>
      </c>
    </row>
    <row r="33" spans="2:12" ht="15">
      <c r="B33" s="4">
        <v>1997</v>
      </c>
      <c r="C33" s="5">
        <v>22858</v>
      </c>
      <c r="D33" s="19">
        <f t="shared" si="0"/>
        <v>22.858</v>
      </c>
      <c r="E33" s="12">
        <f t="shared" si="1"/>
        <v>22858000</v>
      </c>
      <c r="F33" s="6">
        <v>71.27</v>
      </c>
      <c r="G33" s="14"/>
      <c r="H33" s="7">
        <v>19548.86</v>
      </c>
      <c r="I33" s="13">
        <f t="shared" si="2"/>
        <v>19548860000</v>
      </c>
      <c r="J33" s="7">
        <v>1958.68</v>
      </c>
      <c r="K33" s="7">
        <v>21507.55</v>
      </c>
      <c r="L33">
        <f t="shared" si="3"/>
        <v>21.50755</v>
      </c>
    </row>
    <row r="34" spans="2:12" ht="15">
      <c r="B34" s="4">
        <v>1998</v>
      </c>
      <c r="C34" s="5">
        <v>19791</v>
      </c>
      <c r="D34" s="19">
        <f t="shared" si="0"/>
        <v>19.791</v>
      </c>
      <c r="E34" s="12">
        <f t="shared" si="1"/>
        <v>19791000</v>
      </c>
      <c r="F34" s="6">
        <v>71.12</v>
      </c>
      <c r="G34" s="14"/>
      <c r="H34" s="7">
        <v>16890.49</v>
      </c>
      <c r="I34" s="13">
        <f t="shared" si="2"/>
        <v>16890490000.000002</v>
      </c>
      <c r="J34" s="7">
        <v>2097.84</v>
      </c>
      <c r="K34" s="7">
        <v>18988.32</v>
      </c>
      <c r="L34">
        <f t="shared" si="3"/>
        <v>18.988319999999998</v>
      </c>
    </row>
    <row r="35" spans="2:12" ht="15">
      <c r="B35" s="4">
        <v>1999</v>
      </c>
      <c r="C35" s="5">
        <v>18183</v>
      </c>
      <c r="D35" s="19">
        <f t="shared" si="0"/>
        <v>18.183</v>
      </c>
      <c r="E35" s="12">
        <f t="shared" si="1"/>
        <v>18183000</v>
      </c>
      <c r="F35" s="6">
        <v>72.27</v>
      </c>
      <c r="G35" s="14"/>
      <c r="H35" s="7">
        <v>15769.4</v>
      </c>
      <c r="I35" s="13">
        <f t="shared" si="2"/>
        <v>15769400000</v>
      </c>
      <c r="J35" s="7">
        <v>2051.52</v>
      </c>
      <c r="K35" s="7">
        <v>17820.92</v>
      </c>
      <c r="L35">
        <f t="shared" si="3"/>
        <v>17.820919999999997</v>
      </c>
    </row>
    <row r="36" spans="2:12" ht="15">
      <c r="B36" s="4">
        <v>2000</v>
      </c>
      <c r="C36" s="5">
        <v>17194</v>
      </c>
      <c r="D36" s="19">
        <f t="shared" si="0"/>
        <v>17.194</v>
      </c>
      <c r="E36" s="12">
        <f t="shared" si="1"/>
        <v>17194000</v>
      </c>
      <c r="F36" s="6">
        <v>72.62</v>
      </c>
      <c r="G36" s="14"/>
      <c r="H36" s="7">
        <v>14983.32</v>
      </c>
      <c r="I36" s="13">
        <f t="shared" si="2"/>
        <v>14983320000</v>
      </c>
      <c r="J36" s="7">
        <v>2070.7</v>
      </c>
      <c r="K36" s="7">
        <v>17054.02</v>
      </c>
      <c r="L36">
        <f t="shared" si="3"/>
        <v>17.05402</v>
      </c>
    </row>
    <row r="37" spans="2:12" ht="15">
      <c r="B37" s="4">
        <v>2001</v>
      </c>
      <c r="C37" s="5">
        <v>17318</v>
      </c>
      <c r="D37" s="19">
        <f t="shared" si="0"/>
        <v>17.318</v>
      </c>
      <c r="E37" s="12">
        <f t="shared" si="1"/>
        <v>17318000</v>
      </c>
      <c r="F37" s="6">
        <v>74.81</v>
      </c>
      <c r="G37" s="14"/>
      <c r="H37" s="7">
        <v>15547.39</v>
      </c>
      <c r="I37" s="13">
        <f t="shared" si="2"/>
        <v>15547390000</v>
      </c>
      <c r="J37" s="7">
        <v>2242</v>
      </c>
      <c r="K37" s="7">
        <v>17789.39</v>
      </c>
      <c r="L37">
        <f t="shared" si="3"/>
        <v>17.78939</v>
      </c>
    </row>
    <row r="38" spans="2:13" ht="15">
      <c r="B38" s="21">
        <v>2002</v>
      </c>
      <c r="C38" s="5">
        <v>19096</v>
      </c>
      <c r="D38" s="19">
        <f t="shared" si="0"/>
        <v>19.096</v>
      </c>
      <c r="E38" s="12">
        <f t="shared" si="1"/>
        <v>19096000</v>
      </c>
      <c r="F38" s="6">
        <v>79.67</v>
      </c>
      <c r="G38" s="14"/>
      <c r="H38" s="7">
        <v>18256.2</v>
      </c>
      <c r="I38" s="13">
        <f t="shared" si="2"/>
        <v>18256200000</v>
      </c>
      <c r="J38" s="7">
        <v>2380.82</v>
      </c>
      <c r="K38" s="7">
        <v>20637.02</v>
      </c>
      <c r="L38">
        <f t="shared" si="3"/>
        <v>20.63702</v>
      </c>
      <c r="M38" s="22">
        <f>SUM(L38:L43)</f>
        <v>168.71809</v>
      </c>
    </row>
    <row r="39" spans="2:12" ht="15">
      <c r="B39" s="4">
        <v>2003</v>
      </c>
      <c r="C39" s="5">
        <v>21250</v>
      </c>
      <c r="D39" s="19">
        <f t="shared" si="0"/>
        <v>21.25</v>
      </c>
      <c r="E39" s="12">
        <f t="shared" si="1"/>
        <v>21250000</v>
      </c>
      <c r="F39" s="6">
        <v>83.94</v>
      </c>
      <c r="G39" s="14"/>
      <c r="H39" s="7">
        <v>21404.28</v>
      </c>
      <c r="I39" s="13">
        <f t="shared" si="2"/>
        <v>21404280000</v>
      </c>
      <c r="J39" s="7">
        <v>2412.01</v>
      </c>
      <c r="K39" s="7">
        <v>23816.28</v>
      </c>
      <c r="L39">
        <f t="shared" si="3"/>
        <v>23.81628</v>
      </c>
    </row>
    <row r="40" spans="2:12" ht="15">
      <c r="B40" s="4">
        <v>2004</v>
      </c>
      <c r="C40" s="5">
        <v>23811</v>
      </c>
      <c r="D40" s="19">
        <f t="shared" si="0"/>
        <v>23.811</v>
      </c>
      <c r="E40" s="12">
        <f t="shared" si="1"/>
        <v>23811000</v>
      </c>
      <c r="F40" s="6">
        <v>86.16</v>
      </c>
      <c r="G40" s="14"/>
      <c r="H40" s="7">
        <v>24618.89</v>
      </c>
      <c r="I40" s="13">
        <f t="shared" si="2"/>
        <v>24618890000</v>
      </c>
      <c r="J40" s="7">
        <v>2480.14</v>
      </c>
      <c r="K40" s="7">
        <v>27099.03</v>
      </c>
      <c r="L40">
        <f t="shared" si="3"/>
        <v>27.09903</v>
      </c>
    </row>
    <row r="41" spans="2:12" ht="15">
      <c r="B41" s="4">
        <v>2005</v>
      </c>
      <c r="C41" s="5">
        <v>25628</v>
      </c>
      <c r="D41" s="19">
        <f t="shared" si="0"/>
        <v>25.628</v>
      </c>
      <c r="E41" s="12">
        <f t="shared" si="1"/>
        <v>25628000</v>
      </c>
      <c r="F41" s="6">
        <v>92.89</v>
      </c>
      <c r="G41" s="14"/>
      <c r="H41" s="7">
        <v>28567.88</v>
      </c>
      <c r="I41" s="13">
        <f t="shared" si="2"/>
        <v>28567880000</v>
      </c>
      <c r="J41" s="7">
        <v>2504.25</v>
      </c>
      <c r="K41" s="7">
        <v>31072.13</v>
      </c>
      <c r="L41">
        <f t="shared" si="3"/>
        <v>31.07213</v>
      </c>
    </row>
    <row r="42" spans="2:12" ht="15">
      <c r="B42" s="4">
        <v>2006</v>
      </c>
      <c r="C42" s="5">
        <v>26549</v>
      </c>
      <c r="D42" s="19">
        <f t="shared" si="0"/>
        <v>26.549</v>
      </c>
      <c r="E42" s="12">
        <f t="shared" si="1"/>
        <v>26549000</v>
      </c>
      <c r="F42" s="6">
        <v>94.75</v>
      </c>
      <c r="G42" s="14"/>
      <c r="H42" s="7">
        <v>30187.35</v>
      </c>
      <c r="I42" s="13">
        <f t="shared" si="2"/>
        <v>30187350000</v>
      </c>
      <c r="J42" s="7">
        <v>2715.74</v>
      </c>
      <c r="K42" s="7">
        <v>32903.09</v>
      </c>
      <c r="L42">
        <f t="shared" si="3"/>
        <v>32.90309</v>
      </c>
    </row>
    <row r="43" spans="2:12" ht="15">
      <c r="B43" s="21">
        <v>2007</v>
      </c>
      <c r="C43" s="5">
        <v>26316</v>
      </c>
      <c r="D43" s="19">
        <f t="shared" si="0"/>
        <v>26.316</v>
      </c>
      <c r="E43" s="12">
        <f t="shared" si="1"/>
        <v>26316000</v>
      </c>
      <c r="F43" s="6">
        <v>96.18</v>
      </c>
      <c r="G43" s="14"/>
      <c r="H43" s="7">
        <v>30373.27</v>
      </c>
      <c r="I43" s="13">
        <f t="shared" si="2"/>
        <v>30373270000</v>
      </c>
      <c r="J43" s="7">
        <v>2817.26</v>
      </c>
      <c r="K43" s="7">
        <v>33190.54</v>
      </c>
      <c r="L43">
        <f t="shared" si="3"/>
        <v>33.19054</v>
      </c>
    </row>
    <row r="44" spans="2:13" ht="15">
      <c r="B44" s="4">
        <v>2008</v>
      </c>
      <c r="C44" s="16">
        <v>28223</v>
      </c>
      <c r="D44" s="19">
        <f t="shared" si="0"/>
        <v>28.223</v>
      </c>
      <c r="E44" s="12">
        <f t="shared" si="1"/>
        <v>28223000</v>
      </c>
      <c r="F44" s="6">
        <v>102.19</v>
      </c>
      <c r="G44" s="14"/>
      <c r="H44" s="17">
        <v>34608.4</v>
      </c>
      <c r="I44" s="13">
        <f t="shared" si="2"/>
        <v>34608400000</v>
      </c>
      <c r="J44" s="7">
        <v>3031.6</v>
      </c>
      <c r="K44" s="17">
        <v>37639.99</v>
      </c>
      <c r="L44">
        <f t="shared" si="3"/>
        <v>37.63999</v>
      </c>
      <c r="M44">
        <f>SUM(L44:L47)</f>
        <v>235.23772</v>
      </c>
    </row>
    <row r="45" spans="2:12" ht="15">
      <c r="B45" s="4">
        <v>2009</v>
      </c>
      <c r="C45" s="5">
        <v>33490</v>
      </c>
      <c r="D45" s="19">
        <f t="shared" si="0"/>
        <v>33.49</v>
      </c>
      <c r="E45" s="12">
        <f t="shared" si="1"/>
        <v>33490000</v>
      </c>
      <c r="F45" s="6">
        <v>125.31</v>
      </c>
      <c r="G45" s="14"/>
      <c r="H45" s="7">
        <v>50360.41</v>
      </c>
      <c r="I45" s="15">
        <f t="shared" si="2"/>
        <v>50360410000</v>
      </c>
      <c r="J45" s="7">
        <v>3272.51</v>
      </c>
      <c r="K45" s="7">
        <v>53632.92</v>
      </c>
      <c r="L45">
        <f t="shared" si="3"/>
        <v>53.63292</v>
      </c>
    </row>
    <row r="46" spans="2:12" ht="15">
      <c r="B46" s="4">
        <v>2010</v>
      </c>
      <c r="C46" s="5">
        <v>40302</v>
      </c>
      <c r="D46" s="19">
        <f t="shared" si="0"/>
        <v>40.302</v>
      </c>
      <c r="E46" s="12">
        <f t="shared" si="1"/>
        <v>40302000</v>
      </c>
      <c r="F46" s="6">
        <v>133.79</v>
      </c>
      <c r="G46" s="14"/>
      <c r="H46" s="7">
        <v>64702.76</v>
      </c>
      <c r="I46" s="15">
        <f t="shared" si="2"/>
        <v>64702760000</v>
      </c>
      <c r="J46" s="7">
        <v>3593.44</v>
      </c>
      <c r="K46" s="7">
        <v>68296.2</v>
      </c>
      <c r="L46">
        <f t="shared" si="3"/>
        <v>68.2962</v>
      </c>
    </row>
    <row r="47" spans="2:13" ht="15">
      <c r="B47" s="4">
        <v>2011</v>
      </c>
      <c r="C47" s="16">
        <v>44709</v>
      </c>
      <c r="D47" s="19">
        <f t="shared" si="0"/>
        <v>44.709</v>
      </c>
      <c r="E47" s="12">
        <f t="shared" si="1"/>
        <v>44709000</v>
      </c>
      <c r="F47" s="6">
        <v>133.85</v>
      </c>
      <c r="G47" s="14"/>
      <c r="H47" s="17">
        <v>71813.4</v>
      </c>
      <c r="I47" s="15">
        <f t="shared" si="2"/>
        <v>71813400000</v>
      </c>
      <c r="J47" s="1">
        <v>3855.2</v>
      </c>
      <c r="K47" s="18">
        <v>75668.61</v>
      </c>
      <c r="L47">
        <f t="shared" si="3"/>
        <v>75.66861</v>
      </c>
      <c r="M47" s="22">
        <f>K47-K43</f>
        <v>42478.07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cp:lastPrinted>2012-06-25T17:48:41Z</cp:lastPrinted>
  <dcterms:created xsi:type="dcterms:W3CDTF">2012-06-20T18:27:12Z</dcterms:created>
  <dcterms:modified xsi:type="dcterms:W3CDTF">2012-06-25T17:53:02Z</dcterms:modified>
  <cp:category/>
  <cp:version/>
  <cp:contentType/>
  <cp:contentStatus/>
</cp:coreProperties>
</file>