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3225" windowWidth="9270" windowHeight="8130" activeTab="2"/>
  </bookViews>
  <sheets>
    <sheet name="Data" sheetId="1" r:id="rId1"/>
    <sheet name="Chart" sheetId="2" r:id="rId2"/>
    <sheet name="Original CBO File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<sst xmlns="http://schemas.openxmlformats.org/spreadsheetml/2006/main" count="53" uniqueCount="29">
  <si>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>Other Spending</t>
  </si>
  <si>
    <t>Note: Net interest can be found on the summary sheets for the extended-baseline scenario and alternative fiscal scenario.</t>
  </si>
  <si>
    <t>CHIP, and Exchange Subsidies</t>
  </si>
  <si>
    <t>Outlays for Medicare</t>
  </si>
  <si>
    <t>Revenues</t>
  </si>
  <si>
    <t>Total Primary Spending</t>
  </si>
  <si>
    <t>Other Noninterest
Spending</t>
  </si>
  <si>
    <t>Outlays for Medicaid, CHIP, and Exchange Subsidies</t>
  </si>
  <si>
    <t>Social Security</t>
  </si>
  <si>
    <t>Fiscal Year</t>
  </si>
  <si>
    <t>Medicaid,</t>
  </si>
  <si>
    <t>Outlays for</t>
  </si>
  <si>
    <t>Medicare,</t>
  </si>
  <si>
    <t xml:space="preserve">Medicare, </t>
  </si>
  <si>
    <t>Alternative Fiscal Scenario</t>
  </si>
  <si>
    <t>Extended-Baseline Scenario</t>
  </si>
  <si>
    <t>Outlays</t>
  </si>
  <si>
    <t>Memorandum:</t>
  </si>
  <si>
    <t xml:space="preserve">Extended-Baseline Scenario </t>
  </si>
  <si>
    <t>(Percentage of gross domestic product)</t>
  </si>
  <si>
    <t>Figure B-1. Primary Spending and Revenues, by Category, Under CBO’s Long-Term Budget Scenarios Through 2085</t>
  </si>
  <si>
    <t>CBO's Long-Term Budget Outlook (June 2011)</t>
  </si>
  <si>
    <t xml:space="preserve">Supplemental data </t>
  </si>
  <si>
    <t>CHECK</t>
  </si>
  <si>
    <t>Sum of Payments to OLD  (PGDP)</t>
  </si>
  <si>
    <t>Primary Spending</t>
  </si>
  <si>
    <t>OLD Share of Budget (Percent of total Budget)</t>
  </si>
  <si>
    <t>Source:</t>
  </si>
  <si>
    <t>CBO Long Term Outlook 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</si>
</sst>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ourier"/>
      <family val="3"/>
    </font>
    <font>
      <sz val="10"/>
      <color indexed="8"/>
      <name val="Calibri"/>
      <family val="0"/>
    </font>
    <font>
      <sz val="14"/>
      <color indexed="8"/>
      <name val="Arial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0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Bell Centennial Addres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i/>
      <sz val="11"/>
      <color indexed="8"/>
      <name val="Arial"/>
      <family val="0"/>
    </font>
    <font>
      <sz val="11"/>
      <color indexed="8"/>
      <name val="Arial"/>
      <family val="0"/>
    </font>
    <font>
      <sz val="16"/>
      <color indexed="8"/>
      <name val="Arial"/>
      <family val="0"/>
    </font>
    <font>
      <sz val="24"/>
      <color indexed="8"/>
      <name val="Calibri"/>
      <family val="0"/>
    </font>
    <font>
      <sz val="20"/>
      <color indexed="8"/>
      <name val="Calibri"/>
      <family val="0"/>
    </font>
    <font>
      <sz val="16"/>
      <color indexed="9"/>
      <name val="Arial"/>
      <family val="0"/>
    </font>
    <font>
      <b/>
      <sz val="16"/>
      <color indexed="8"/>
      <name val="Arial"/>
      <family val="0"/>
    </font>
    <font>
      <b/>
      <sz val="2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0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Bell Centennial Address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5" fontId="0" fillId="0" borderId="0" xfId="0" applyNumberFormat="1" applyAlignment="1">
      <alignment horizontal="center"/>
    </xf>
    <xf numFmtId="0" fontId="0" fillId="0" borderId="0" xfId="64" applyFont="1">
      <alignment/>
      <protection/>
    </xf>
    <xf numFmtId="165" fontId="0" fillId="0" borderId="0" xfId="64" applyNumberFormat="1" applyFont="1" applyAlignment="1">
      <alignment horizontal="center"/>
      <protection/>
    </xf>
    <xf numFmtId="165" fontId="0" fillId="0" borderId="10" xfId="0" applyNumberFormat="1" applyBorder="1" applyAlignment="1">
      <alignment horizontal="center"/>
    </xf>
    <xf numFmtId="165" fontId="0" fillId="0" borderId="0" xfId="64" applyNumberFormat="1" applyFont="1">
      <alignment/>
      <protection/>
    </xf>
    <xf numFmtId="165" fontId="0" fillId="0" borderId="10" xfId="0" applyNumberFormat="1" applyBorder="1" applyAlignment="1">
      <alignment horizontal="center" wrapText="1"/>
    </xf>
    <xf numFmtId="166" fontId="0" fillId="0" borderId="0" xfId="64" applyNumberFormat="1" applyFont="1">
      <alignment/>
      <protection/>
    </xf>
    <xf numFmtId="165" fontId="0" fillId="0" borderId="10" xfId="64" applyNumberFormat="1" applyFont="1" applyBorder="1" applyAlignment="1">
      <alignment horizontal="center"/>
      <protection/>
    </xf>
    <xf numFmtId="0" fontId="0" fillId="0" borderId="10" xfId="64" applyFont="1" applyBorder="1" applyAlignment="1">
      <alignment horizontal="center"/>
      <protection/>
    </xf>
    <xf numFmtId="165" fontId="0" fillId="0" borderId="0" xfId="0" applyNumberFormat="1" applyBorder="1" applyAlignment="1">
      <alignment horizontal="center" wrapText="1"/>
    </xf>
    <xf numFmtId="0" fontId="0" fillId="0" borderId="0" xfId="64" applyFont="1" applyAlignment="1">
      <alignment horizontal="center"/>
      <protection/>
    </xf>
    <xf numFmtId="0" fontId="0" fillId="0" borderId="0" xfId="64" applyFont="1" applyAlignment="1">
      <alignment wrapText="1"/>
      <protection/>
    </xf>
    <xf numFmtId="0" fontId="0" fillId="0" borderId="0" xfId="64" applyFont="1" applyAlignment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0" fillId="0" borderId="10" xfId="64" applyFont="1" applyBorder="1" applyAlignment="1">
      <alignment horizontal="center" wrapText="1"/>
      <protection/>
    </xf>
    <xf numFmtId="0" fontId="0" fillId="0" borderId="0" xfId="64" applyFont="1" applyBorder="1" applyAlignment="1">
      <alignment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64" applyFont="1" applyBorder="1" applyAlignment="1">
      <alignment horizontal="center" wrapText="1"/>
      <protection/>
    </xf>
    <xf numFmtId="0" fontId="0" fillId="0" borderId="0" xfId="64" applyFont="1" applyBorder="1" applyAlignment="1">
      <alignment horizontal="center"/>
      <protection/>
    </xf>
    <xf numFmtId="0" fontId="52" fillId="0" borderId="0" xfId="64" applyFont="1">
      <alignment/>
      <protection/>
    </xf>
    <xf numFmtId="9" fontId="0" fillId="0" borderId="0" xfId="69" applyFont="1" applyAlignment="1">
      <alignment/>
    </xf>
    <xf numFmtId="0" fontId="0" fillId="0" borderId="11" xfId="64" applyFont="1" applyBorder="1" applyAlignment="1">
      <alignment horizontal="center" wrapText="1"/>
      <protection/>
    </xf>
    <xf numFmtId="0" fontId="0" fillId="0" borderId="11" xfId="64" applyFont="1" applyFill="1" applyBorder="1" applyAlignment="1">
      <alignment horizontal="center" wrapText="1"/>
      <protection/>
    </xf>
    <xf numFmtId="0" fontId="0" fillId="0" borderId="12" xfId="64" applyFont="1" applyFill="1" applyBorder="1" applyAlignment="1">
      <alignment wrapText="1"/>
      <protection/>
    </xf>
    <xf numFmtId="0" fontId="0" fillId="0" borderId="12" xfId="64" applyFont="1" applyFill="1" applyBorder="1" applyAlignment="1">
      <alignment horizontal="center" wrapText="1"/>
      <protection/>
    </xf>
    <xf numFmtId="165" fontId="0" fillId="0" borderId="11" xfId="64" applyNumberFormat="1" applyFont="1" applyFill="1" applyBorder="1" applyAlignment="1">
      <alignment horizontal="center"/>
      <protection/>
    </xf>
    <xf numFmtId="9" fontId="0" fillId="0" borderId="11" xfId="69" applyFon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13" xfId="64" applyNumberFormat="1" applyFont="1" applyFill="1" applyBorder="1" applyAlignment="1">
      <alignment horizontal="center"/>
      <protection/>
    </xf>
    <xf numFmtId="165" fontId="0" fillId="0" borderId="13" xfId="0" applyNumberFormat="1" applyFill="1" applyBorder="1" applyAlignment="1">
      <alignment horizontal="center"/>
    </xf>
    <xf numFmtId="9" fontId="0" fillId="0" borderId="13" xfId="69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64" applyFont="1" applyBorder="1" applyAlignment="1">
      <alignment horizontal="center" wrapText="1"/>
      <protection/>
    </xf>
    <xf numFmtId="0" fontId="0" fillId="0" borderId="11" xfId="64" applyFont="1" applyBorder="1" applyAlignment="1">
      <alignment horizontal="center"/>
      <protection/>
    </xf>
    <xf numFmtId="0" fontId="0" fillId="0" borderId="13" xfId="64" applyFont="1" applyBorder="1" applyAlignment="1">
      <alignment horizontal="center"/>
      <protection/>
    </xf>
    <xf numFmtId="0" fontId="0" fillId="0" borderId="14" xfId="64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4" xfId="64" applyFont="1" applyFill="1" applyBorder="1" applyAlignment="1">
      <alignment horizontal="center" wrapText="1"/>
      <protection/>
    </xf>
    <xf numFmtId="0" fontId="45" fillId="0" borderId="0" xfId="56" applyAlignment="1" applyProtection="1">
      <alignment/>
      <protection/>
    </xf>
    <xf numFmtId="0" fontId="0" fillId="0" borderId="16" xfId="64" applyFont="1" applyBorder="1" applyAlignment="1">
      <alignment horizontal="center" vertical="center" wrapText="1"/>
      <protection/>
    </xf>
    <xf numFmtId="0" fontId="0" fillId="0" borderId="17" xfId="64" applyFont="1" applyBorder="1" applyAlignment="1">
      <alignment horizontal="center" vertical="center" wrapText="1"/>
      <protection/>
    </xf>
    <xf numFmtId="0" fontId="0" fillId="0" borderId="15" xfId="6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2" fillId="0" borderId="0" xfId="64" applyFont="1" applyAlignment="1">
      <alignment/>
      <protection/>
    </xf>
    <xf numFmtId="0" fontId="0" fillId="0" borderId="0" xfId="0" applyAlignment="1">
      <alignment/>
    </xf>
    <xf numFmtId="0" fontId="54" fillId="0" borderId="0" xfId="56" applyFont="1" applyAlignment="1" applyProtection="1">
      <alignment/>
      <protection/>
    </xf>
    <xf numFmtId="0" fontId="0" fillId="0" borderId="10" xfId="64" applyFont="1" applyBorder="1" applyAlignment="1">
      <alignment horizontal="center"/>
      <protection/>
    </xf>
    <xf numFmtId="0" fontId="0" fillId="0" borderId="0" xfId="64" applyFont="1" applyAlignment="1">
      <alignment/>
      <protection/>
    </xf>
    <xf numFmtId="0" fontId="52" fillId="0" borderId="0" xfId="0" applyFont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0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2_Public and Private Sectors" xfId="62"/>
    <cellStyle name="Normal 3" xfId="63"/>
    <cellStyle name="Normal 3 2" xfId="64"/>
    <cellStyle name="Normal 4" xfId="65"/>
    <cellStyle name="Normal 5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1195"/>
          <c:w val="0.94375"/>
          <c:h val="0.754"/>
        </c:manualLayout>
      </c:layout>
      <c:areaChart>
        <c:grouping val="percentStacked"/>
        <c:varyColors val="0"/>
        <c:ser>
          <c:idx val="1"/>
          <c:order val="0"/>
          <c:tx>
            <c:v>Medicare</c:v>
          </c:tx>
          <c:spPr>
            <a:solidFill>
              <a:srgbClr val="04B2CA"/>
            </a:solidFill>
            <a:ln w="25400">
              <a:solidFill>
                <a:srgbClr val="6600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'Original CBO File'!$A$15:$A$130</c:f>
              <c:numCache>
                <c:ptCount val="11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</c:numCache>
            </c:numRef>
          </c:cat>
          <c:val>
            <c:numRef>
              <c:f>'Original CBO File'!$I$15:$I$130</c:f>
              <c:numCache>
                <c:ptCount val="116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0.9</c:v>
                </c:pt>
                <c:pt idx="6">
                  <c:v>1</c:v>
                </c:pt>
                <c:pt idx="7">
                  <c:v>1.1</c:v>
                </c:pt>
                <c:pt idx="8">
                  <c:v>1.1</c:v>
                </c:pt>
                <c:pt idx="9">
                  <c:v>1.1</c:v>
                </c:pt>
                <c:pt idx="10">
                  <c:v>1.2</c:v>
                </c:pt>
                <c:pt idx="11">
                  <c:v>1.4</c:v>
                </c:pt>
                <c:pt idx="12">
                  <c:v>1.5</c:v>
                </c:pt>
                <c:pt idx="13">
                  <c:v>1.6</c:v>
                </c:pt>
                <c:pt idx="14">
                  <c:v>1.6</c:v>
                </c:pt>
                <c:pt idx="15">
                  <c:v>1.7</c:v>
                </c:pt>
                <c:pt idx="16">
                  <c:v>1.7</c:v>
                </c:pt>
                <c:pt idx="17">
                  <c:v>1.7</c:v>
                </c:pt>
                <c:pt idx="18">
                  <c:v>1.7</c:v>
                </c:pt>
                <c:pt idx="19">
                  <c:v>1.7</c:v>
                </c:pt>
                <c:pt idx="20">
                  <c:v>1.9</c:v>
                </c:pt>
                <c:pt idx="21">
                  <c:v>1.9</c:v>
                </c:pt>
                <c:pt idx="22">
                  <c:v>2.1</c:v>
                </c:pt>
                <c:pt idx="23">
                  <c:v>2.2</c:v>
                </c:pt>
                <c:pt idx="24">
                  <c:v>2.3</c:v>
                </c:pt>
                <c:pt idx="25">
                  <c:v>2.4</c:v>
                </c:pt>
                <c:pt idx="26">
                  <c:v>2.5</c:v>
                </c:pt>
                <c:pt idx="27">
                  <c:v>2.5</c:v>
                </c:pt>
                <c:pt idx="28">
                  <c:v>2.4</c:v>
                </c:pt>
                <c:pt idx="29">
                  <c:v>2.3</c:v>
                </c:pt>
                <c:pt idx="30">
                  <c:v>2.2</c:v>
                </c:pt>
                <c:pt idx="31">
                  <c:v>2.3</c:v>
                </c:pt>
                <c:pt idx="32">
                  <c:v>2.4</c:v>
                </c:pt>
                <c:pt idx="33">
                  <c:v>2.5</c:v>
                </c:pt>
                <c:pt idx="34">
                  <c:v>2.5</c:v>
                </c:pt>
                <c:pt idx="35">
                  <c:v>2.7</c:v>
                </c:pt>
                <c:pt idx="36">
                  <c:v>2.8</c:v>
                </c:pt>
                <c:pt idx="37">
                  <c:v>3.1</c:v>
                </c:pt>
                <c:pt idx="38">
                  <c:v>3.2</c:v>
                </c:pt>
                <c:pt idx="39">
                  <c:v>3.5</c:v>
                </c:pt>
                <c:pt idx="40">
                  <c:v>3.6</c:v>
                </c:pt>
                <c:pt idx="41">
                  <c:v>3.7</c:v>
                </c:pt>
                <c:pt idx="42">
                  <c:v>3.7</c:v>
                </c:pt>
                <c:pt idx="43">
                  <c:v>3.8</c:v>
                </c:pt>
                <c:pt idx="44">
                  <c:v>3.8</c:v>
                </c:pt>
                <c:pt idx="45">
                  <c:v>3.8</c:v>
                </c:pt>
                <c:pt idx="46">
                  <c:v>3.9</c:v>
                </c:pt>
                <c:pt idx="47">
                  <c:v>3.9</c:v>
                </c:pt>
                <c:pt idx="48">
                  <c:v>4</c:v>
                </c:pt>
                <c:pt idx="49">
                  <c:v>4.1</c:v>
                </c:pt>
                <c:pt idx="50">
                  <c:v>4.2</c:v>
                </c:pt>
                <c:pt idx="51">
                  <c:v>4.3</c:v>
                </c:pt>
                <c:pt idx="52">
                  <c:v>4.5</c:v>
                </c:pt>
                <c:pt idx="53">
                  <c:v>4.6</c:v>
                </c:pt>
                <c:pt idx="54">
                  <c:v>4.8</c:v>
                </c:pt>
                <c:pt idx="55">
                  <c:v>5</c:v>
                </c:pt>
                <c:pt idx="56">
                  <c:v>5.1</c:v>
                </c:pt>
                <c:pt idx="57">
                  <c:v>5.3</c:v>
                </c:pt>
                <c:pt idx="58">
                  <c:v>5.5</c:v>
                </c:pt>
                <c:pt idx="59">
                  <c:v>5.7</c:v>
                </c:pt>
                <c:pt idx="60">
                  <c:v>5.9</c:v>
                </c:pt>
                <c:pt idx="61">
                  <c:v>6</c:v>
                </c:pt>
                <c:pt idx="62">
                  <c:v>6.2</c:v>
                </c:pt>
                <c:pt idx="63">
                  <c:v>6.4</c:v>
                </c:pt>
                <c:pt idx="64">
                  <c:v>6.5</c:v>
                </c:pt>
                <c:pt idx="65">
                  <c:v>6.7</c:v>
                </c:pt>
                <c:pt idx="66">
                  <c:v>6.8</c:v>
                </c:pt>
                <c:pt idx="67">
                  <c:v>7</c:v>
                </c:pt>
                <c:pt idx="68">
                  <c:v>7.1</c:v>
                </c:pt>
                <c:pt idx="69">
                  <c:v>7.3</c:v>
                </c:pt>
                <c:pt idx="70">
                  <c:v>7.4</c:v>
                </c:pt>
                <c:pt idx="71">
                  <c:v>7.5</c:v>
                </c:pt>
                <c:pt idx="72">
                  <c:v>7.6</c:v>
                </c:pt>
                <c:pt idx="73">
                  <c:v>7.8</c:v>
                </c:pt>
                <c:pt idx="74">
                  <c:v>7.9</c:v>
                </c:pt>
                <c:pt idx="75">
                  <c:v>8</c:v>
                </c:pt>
                <c:pt idx="76">
                  <c:v>8.1</c:v>
                </c:pt>
                <c:pt idx="77">
                  <c:v>8.2</c:v>
                </c:pt>
                <c:pt idx="78">
                  <c:v>8.3</c:v>
                </c:pt>
                <c:pt idx="79">
                  <c:v>8.5</c:v>
                </c:pt>
                <c:pt idx="80">
                  <c:v>8.6</c:v>
                </c:pt>
                <c:pt idx="81">
                  <c:v>8.7</c:v>
                </c:pt>
                <c:pt idx="82">
                  <c:v>8.8</c:v>
                </c:pt>
                <c:pt idx="83">
                  <c:v>8.9</c:v>
                </c:pt>
                <c:pt idx="84">
                  <c:v>9</c:v>
                </c:pt>
                <c:pt idx="85">
                  <c:v>9.2</c:v>
                </c:pt>
                <c:pt idx="86">
                  <c:v>9.3</c:v>
                </c:pt>
                <c:pt idx="87">
                  <c:v>9.5</c:v>
                </c:pt>
                <c:pt idx="88">
                  <c:v>9.6</c:v>
                </c:pt>
                <c:pt idx="89">
                  <c:v>9.7</c:v>
                </c:pt>
                <c:pt idx="90">
                  <c:v>9.9</c:v>
                </c:pt>
                <c:pt idx="91">
                  <c:v>10</c:v>
                </c:pt>
                <c:pt idx="92">
                  <c:v>10.2</c:v>
                </c:pt>
                <c:pt idx="93">
                  <c:v>10.3</c:v>
                </c:pt>
                <c:pt idx="94">
                  <c:v>10.5</c:v>
                </c:pt>
                <c:pt idx="95">
                  <c:v>10.7</c:v>
                </c:pt>
                <c:pt idx="96">
                  <c:v>10.8</c:v>
                </c:pt>
                <c:pt idx="97">
                  <c:v>11</c:v>
                </c:pt>
                <c:pt idx="98">
                  <c:v>11.1</c:v>
                </c:pt>
                <c:pt idx="99">
                  <c:v>11.3</c:v>
                </c:pt>
                <c:pt idx="100">
                  <c:v>11.5</c:v>
                </c:pt>
                <c:pt idx="101">
                  <c:v>11.6</c:v>
                </c:pt>
                <c:pt idx="102">
                  <c:v>11.8</c:v>
                </c:pt>
                <c:pt idx="103">
                  <c:v>12</c:v>
                </c:pt>
                <c:pt idx="104">
                  <c:v>12.1</c:v>
                </c:pt>
                <c:pt idx="105">
                  <c:v>12.3</c:v>
                </c:pt>
                <c:pt idx="106">
                  <c:v>12.5</c:v>
                </c:pt>
                <c:pt idx="107">
                  <c:v>12.6</c:v>
                </c:pt>
                <c:pt idx="108">
                  <c:v>12.8</c:v>
                </c:pt>
                <c:pt idx="109">
                  <c:v>12.9</c:v>
                </c:pt>
                <c:pt idx="110">
                  <c:v>13.1</c:v>
                </c:pt>
                <c:pt idx="111">
                  <c:v>13.3</c:v>
                </c:pt>
                <c:pt idx="112">
                  <c:v>13.4</c:v>
                </c:pt>
                <c:pt idx="113">
                  <c:v>13.6</c:v>
                </c:pt>
                <c:pt idx="114">
                  <c:v>13.7</c:v>
                </c:pt>
                <c:pt idx="115">
                  <c:v>13.9</c:v>
                </c:pt>
              </c:numCache>
            </c:numRef>
          </c:val>
        </c:ser>
        <c:ser>
          <c:idx val="0"/>
          <c:order val="1"/>
          <c:tx>
            <c:v>Social Security</c:v>
          </c:tx>
          <c:spPr>
            <a:solidFill>
              <a:srgbClr val="00B0F0"/>
            </a:solidFill>
            <a:ln w="12700">
              <a:solidFill>
                <a:srgbClr val="6600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'Original CBO File'!$A$15:$A$130</c:f>
              <c:numCache>
                <c:ptCount val="11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</c:numCache>
            </c:numRef>
          </c:cat>
          <c:val>
            <c:numRef>
              <c:f>'Original CBO File'!$H$15:$H$130</c:f>
              <c:numCache>
                <c:ptCount val="116"/>
                <c:pt idx="0">
                  <c:v>2.9</c:v>
                </c:pt>
                <c:pt idx="1">
                  <c:v>3.3</c:v>
                </c:pt>
                <c:pt idx="2">
                  <c:v>3.3</c:v>
                </c:pt>
                <c:pt idx="3">
                  <c:v>3.7</c:v>
                </c:pt>
                <c:pt idx="4">
                  <c:v>3.8</c:v>
                </c:pt>
                <c:pt idx="5">
                  <c:v>4.1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4.1</c:v>
                </c:pt>
                <c:pt idx="10">
                  <c:v>4.3</c:v>
                </c:pt>
                <c:pt idx="11">
                  <c:v>4.5</c:v>
                </c:pt>
                <c:pt idx="12">
                  <c:v>4.8</c:v>
                </c:pt>
                <c:pt idx="13">
                  <c:v>4.9</c:v>
                </c:pt>
                <c:pt idx="14">
                  <c:v>4.6</c:v>
                </c:pt>
                <c:pt idx="15">
                  <c:v>4.5</c:v>
                </c:pt>
                <c:pt idx="16">
                  <c:v>4.5</c:v>
                </c:pt>
                <c:pt idx="17">
                  <c:v>4.4</c:v>
                </c:pt>
                <c:pt idx="18">
                  <c:v>4.3</c:v>
                </c:pt>
                <c:pt idx="19">
                  <c:v>4.3</c:v>
                </c:pt>
                <c:pt idx="20">
                  <c:v>4.3</c:v>
                </c:pt>
                <c:pt idx="21">
                  <c:v>4.5</c:v>
                </c:pt>
                <c:pt idx="22">
                  <c:v>4.6</c:v>
                </c:pt>
                <c:pt idx="23">
                  <c:v>4.6</c:v>
                </c:pt>
                <c:pt idx="24">
                  <c:v>4.5</c:v>
                </c:pt>
                <c:pt idx="25">
                  <c:v>4.5</c:v>
                </c:pt>
                <c:pt idx="26">
                  <c:v>4.5</c:v>
                </c:pt>
                <c:pt idx="27">
                  <c:v>4.4</c:v>
                </c:pt>
                <c:pt idx="28">
                  <c:v>4.3</c:v>
                </c:pt>
                <c:pt idx="29">
                  <c:v>4.2</c:v>
                </c:pt>
                <c:pt idx="30">
                  <c:v>4.1</c:v>
                </c:pt>
                <c:pt idx="31">
                  <c:v>4.2</c:v>
                </c:pt>
                <c:pt idx="32">
                  <c:v>4.3</c:v>
                </c:pt>
                <c:pt idx="33">
                  <c:v>4.3</c:v>
                </c:pt>
                <c:pt idx="34">
                  <c:v>4.2</c:v>
                </c:pt>
                <c:pt idx="35">
                  <c:v>4.2</c:v>
                </c:pt>
                <c:pt idx="36">
                  <c:v>4.1</c:v>
                </c:pt>
                <c:pt idx="37">
                  <c:v>4.2</c:v>
                </c:pt>
                <c:pt idx="38">
                  <c:v>4.3</c:v>
                </c:pt>
                <c:pt idx="39">
                  <c:v>4.8</c:v>
                </c:pt>
                <c:pt idx="40">
                  <c:v>4.8</c:v>
                </c:pt>
                <c:pt idx="41">
                  <c:v>4.8</c:v>
                </c:pt>
                <c:pt idx="42">
                  <c:v>4.8</c:v>
                </c:pt>
                <c:pt idx="43">
                  <c:v>4.9</c:v>
                </c:pt>
                <c:pt idx="44">
                  <c:v>4.9</c:v>
                </c:pt>
                <c:pt idx="45">
                  <c:v>4.9</c:v>
                </c:pt>
                <c:pt idx="46">
                  <c:v>4.9</c:v>
                </c:pt>
                <c:pt idx="47">
                  <c:v>5</c:v>
                </c:pt>
                <c:pt idx="48">
                  <c:v>5.1</c:v>
                </c:pt>
                <c:pt idx="49">
                  <c:v>5.1</c:v>
                </c:pt>
                <c:pt idx="50">
                  <c:v>5.2</c:v>
                </c:pt>
                <c:pt idx="51">
                  <c:v>5.3</c:v>
                </c:pt>
                <c:pt idx="52">
                  <c:v>5.4</c:v>
                </c:pt>
                <c:pt idx="53">
                  <c:v>5.5</c:v>
                </c:pt>
                <c:pt idx="54">
                  <c:v>5.6</c:v>
                </c:pt>
                <c:pt idx="55">
                  <c:v>5.7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5.9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6.1</c:v>
                </c:pt>
                <c:pt idx="64">
                  <c:v>6.1</c:v>
                </c:pt>
                <c:pt idx="65">
                  <c:v>6.1</c:v>
                </c:pt>
                <c:pt idx="66">
                  <c:v>6.1</c:v>
                </c:pt>
                <c:pt idx="67">
                  <c:v>6.1</c:v>
                </c:pt>
                <c:pt idx="68">
                  <c:v>6.1</c:v>
                </c:pt>
                <c:pt idx="69">
                  <c:v>6.1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5.9</c:v>
                </c:pt>
                <c:pt idx="75">
                  <c:v>5.9</c:v>
                </c:pt>
                <c:pt idx="76">
                  <c:v>5.9</c:v>
                </c:pt>
                <c:pt idx="77">
                  <c:v>5.9</c:v>
                </c:pt>
                <c:pt idx="78">
                  <c:v>5.9</c:v>
                </c:pt>
                <c:pt idx="79">
                  <c:v>5.9</c:v>
                </c:pt>
                <c:pt idx="80">
                  <c:v>5.9</c:v>
                </c:pt>
                <c:pt idx="81">
                  <c:v>5.9</c:v>
                </c:pt>
                <c:pt idx="82">
                  <c:v>5.9</c:v>
                </c:pt>
                <c:pt idx="83">
                  <c:v>5.9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6.1</c:v>
                </c:pt>
                <c:pt idx="92">
                  <c:v>6.1</c:v>
                </c:pt>
                <c:pt idx="93">
                  <c:v>6.1</c:v>
                </c:pt>
                <c:pt idx="94">
                  <c:v>6.1</c:v>
                </c:pt>
                <c:pt idx="95">
                  <c:v>6.1</c:v>
                </c:pt>
                <c:pt idx="96">
                  <c:v>6.1</c:v>
                </c:pt>
                <c:pt idx="97">
                  <c:v>6.2</c:v>
                </c:pt>
                <c:pt idx="98">
                  <c:v>6.2</c:v>
                </c:pt>
                <c:pt idx="99">
                  <c:v>6.2</c:v>
                </c:pt>
                <c:pt idx="100">
                  <c:v>6.2</c:v>
                </c:pt>
                <c:pt idx="101">
                  <c:v>6.2</c:v>
                </c:pt>
                <c:pt idx="102">
                  <c:v>6.2</c:v>
                </c:pt>
                <c:pt idx="103">
                  <c:v>6.3</c:v>
                </c:pt>
                <c:pt idx="104">
                  <c:v>6.2</c:v>
                </c:pt>
                <c:pt idx="105">
                  <c:v>6.3</c:v>
                </c:pt>
                <c:pt idx="106">
                  <c:v>6.3</c:v>
                </c:pt>
                <c:pt idx="107">
                  <c:v>6.3</c:v>
                </c:pt>
                <c:pt idx="108">
                  <c:v>6.3</c:v>
                </c:pt>
                <c:pt idx="109">
                  <c:v>6.3</c:v>
                </c:pt>
                <c:pt idx="110">
                  <c:v>6.3</c:v>
                </c:pt>
                <c:pt idx="111">
                  <c:v>6.3</c:v>
                </c:pt>
                <c:pt idx="112">
                  <c:v>6.4</c:v>
                </c:pt>
                <c:pt idx="113">
                  <c:v>6.4</c:v>
                </c:pt>
                <c:pt idx="114">
                  <c:v>6.4</c:v>
                </c:pt>
                <c:pt idx="115">
                  <c:v>6.4</c:v>
                </c:pt>
              </c:numCache>
            </c:numRef>
          </c:val>
        </c:ser>
        <c:ser>
          <c:idx val="2"/>
          <c:order val="2"/>
          <c:tx>
            <c:v>Other Spending</c:v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'Original CBO File'!$A$15:$A$130</c:f>
              <c:numCache>
                <c:ptCount val="11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</c:numCache>
            </c:numRef>
          </c:cat>
          <c:val>
            <c:numRef>
              <c:f>'Original CBO File'!$J$15:$J$130</c:f>
              <c:numCache>
                <c:ptCount val="116"/>
                <c:pt idx="0">
                  <c:v>14.2</c:v>
                </c:pt>
                <c:pt idx="1">
                  <c:v>14.100000000000001</c:v>
                </c:pt>
                <c:pt idx="2">
                  <c:v>14.200000000000001</c:v>
                </c:pt>
                <c:pt idx="3">
                  <c:v>13</c:v>
                </c:pt>
                <c:pt idx="4">
                  <c:v>12.700000000000001</c:v>
                </c:pt>
                <c:pt idx="5">
                  <c:v>14.8</c:v>
                </c:pt>
                <c:pt idx="6">
                  <c:v>14.7</c:v>
                </c:pt>
                <c:pt idx="7">
                  <c:v>13.9</c:v>
                </c:pt>
                <c:pt idx="8">
                  <c:v>13.8</c:v>
                </c:pt>
                <c:pt idx="9">
                  <c:v>13.2</c:v>
                </c:pt>
                <c:pt idx="10">
                  <c:v>14.299999999999999</c:v>
                </c:pt>
                <c:pt idx="11">
                  <c:v>14</c:v>
                </c:pt>
                <c:pt idx="12">
                  <c:v>14.299999999999999</c:v>
                </c:pt>
                <c:pt idx="13">
                  <c:v>14.4</c:v>
                </c:pt>
                <c:pt idx="14">
                  <c:v>13.1</c:v>
                </c:pt>
                <c:pt idx="15">
                  <c:v>13.5</c:v>
                </c:pt>
                <c:pt idx="16">
                  <c:v>13.299999999999999</c:v>
                </c:pt>
                <c:pt idx="17">
                  <c:v>12.5</c:v>
                </c:pt>
                <c:pt idx="18">
                  <c:v>12.2</c:v>
                </c:pt>
                <c:pt idx="19">
                  <c:v>12.1</c:v>
                </c:pt>
                <c:pt idx="20">
                  <c:v>12.5</c:v>
                </c:pt>
                <c:pt idx="21">
                  <c:v>12.6</c:v>
                </c:pt>
                <c:pt idx="22">
                  <c:v>12.299999999999999</c:v>
                </c:pt>
                <c:pt idx="23">
                  <c:v>11.6</c:v>
                </c:pt>
                <c:pt idx="24">
                  <c:v>11.2</c:v>
                </c:pt>
                <c:pt idx="25">
                  <c:v>10.5</c:v>
                </c:pt>
                <c:pt idx="26">
                  <c:v>10.100000000000001</c:v>
                </c:pt>
                <c:pt idx="27">
                  <c:v>9.600000000000001</c:v>
                </c:pt>
                <c:pt idx="28">
                  <c:v>9.5</c:v>
                </c:pt>
                <c:pt idx="29">
                  <c:v>9.4</c:v>
                </c:pt>
                <c:pt idx="30">
                  <c:v>9.6</c:v>
                </c:pt>
                <c:pt idx="31">
                  <c:v>9.700000000000001</c:v>
                </c:pt>
                <c:pt idx="32">
                  <c:v>10.8</c:v>
                </c:pt>
                <c:pt idx="33">
                  <c:v>11.5</c:v>
                </c:pt>
                <c:pt idx="34">
                  <c:v>11.6</c:v>
                </c:pt>
                <c:pt idx="35">
                  <c:v>11.5</c:v>
                </c:pt>
                <c:pt idx="36">
                  <c:v>11.5</c:v>
                </c:pt>
                <c:pt idx="37">
                  <c:v>10.6</c:v>
                </c:pt>
                <c:pt idx="38">
                  <c:v>11.5</c:v>
                </c:pt>
                <c:pt idx="39">
                  <c:v>15.3</c:v>
                </c:pt>
                <c:pt idx="40">
                  <c:v>14.1</c:v>
                </c:pt>
                <c:pt idx="41">
                  <c:v>14.2</c:v>
                </c:pt>
                <c:pt idx="42">
                  <c:v>13.2</c:v>
                </c:pt>
                <c:pt idx="43">
                  <c:v>12.5</c:v>
                </c:pt>
                <c:pt idx="44">
                  <c:v>12.1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11.799999999999999</c:v>
                </c:pt>
                <c:pt idx="49">
                  <c:v>11.8</c:v>
                </c:pt>
                <c:pt idx="50">
                  <c:v>11.8</c:v>
                </c:pt>
                <c:pt idx="51">
                  <c:v>11.899999999999999</c:v>
                </c:pt>
                <c:pt idx="52">
                  <c:v>11.9</c:v>
                </c:pt>
                <c:pt idx="53">
                  <c:v>12</c:v>
                </c:pt>
                <c:pt idx="54">
                  <c:v>11.9</c:v>
                </c:pt>
                <c:pt idx="55">
                  <c:v>11.9</c:v>
                </c:pt>
                <c:pt idx="56">
                  <c:v>12.100000000000001</c:v>
                </c:pt>
                <c:pt idx="57">
                  <c:v>12</c:v>
                </c:pt>
                <c:pt idx="58">
                  <c:v>12</c:v>
                </c:pt>
                <c:pt idx="59">
                  <c:v>12.100000000000001</c:v>
                </c:pt>
                <c:pt idx="60">
                  <c:v>11.999999999999998</c:v>
                </c:pt>
                <c:pt idx="61">
                  <c:v>12.2</c:v>
                </c:pt>
                <c:pt idx="62">
                  <c:v>12.099999999999998</c:v>
                </c:pt>
                <c:pt idx="63">
                  <c:v>12.1</c:v>
                </c:pt>
                <c:pt idx="64">
                  <c:v>12.2</c:v>
                </c:pt>
                <c:pt idx="65">
                  <c:v>12.100000000000001</c:v>
                </c:pt>
                <c:pt idx="66">
                  <c:v>12.3</c:v>
                </c:pt>
                <c:pt idx="67">
                  <c:v>12.3</c:v>
                </c:pt>
                <c:pt idx="68">
                  <c:v>12.3</c:v>
                </c:pt>
                <c:pt idx="69">
                  <c:v>12.3</c:v>
                </c:pt>
                <c:pt idx="70">
                  <c:v>12.4</c:v>
                </c:pt>
                <c:pt idx="71">
                  <c:v>12.3</c:v>
                </c:pt>
                <c:pt idx="72">
                  <c:v>12.4</c:v>
                </c:pt>
                <c:pt idx="73">
                  <c:v>12.400000000000002</c:v>
                </c:pt>
                <c:pt idx="74">
                  <c:v>12.5</c:v>
                </c:pt>
                <c:pt idx="75">
                  <c:v>12.399999999999999</c:v>
                </c:pt>
                <c:pt idx="76">
                  <c:v>12.5</c:v>
                </c:pt>
                <c:pt idx="77">
                  <c:v>12.6</c:v>
                </c:pt>
                <c:pt idx="78">
                  <c:v>12.599999999999998</c:v>
                </c:pt>
                <c:pt idx="79">
                  <c:v>12.5</c:v>
                </c:pt>
                <c:pt idx="80">
                  <c:v>12.5</c:v>
                </c:pt>
                <c:pt idx="81">
                  <c:v>12.6</c:v>
                </c:pt>
                <c:pt idx="82">
                  <c:v>12.6</c:v>
                </c:pt>
                <c:pt idx="83">
                  <c:v>12.6</c:v>
                </c:pt>
                <c:pt idx="84">
                  <c:v>12.7</c:v>
                </c:pt>
                <c:pt idx="85">
                  <c:v>12.700000000000001</c:v>
                </c:pt>
                <c:pt idx="86">
                  <c:v>12.6</c:v>
                </c:pt>
                <c:pt idx="87">
                  <c:v>12.6</c:v>
                </c:pt>
                <c:pt idx="88">
                  <c:v>12.700000000000001</c:v>
                </c:pt>
                <c:pt idx="89">
                  <c:v>12.8</c:v>
                </c:pt>
                <c:pt idx="90">
                  <c:v>12.7</c:v>
                </c:pt>
                <c:pt idx="91">
                  <c:v>12.7</c:v>
                </c:pt>
                <c:pt idx="92">
                  <c:v>12.7</c:v>
                </c:pt>
                <c:pt idx="93">
                  <c:v>12.7</c:v>
                </c:pt>
                <c:pt idx="94">
                  <c:v>12.7</c:v>
                </c:pt>
                <c:pt idx="95">
                  <c:v>12.7</c:v>
                </c:pt>
                <c:pt idx="96">
                  <c:v>12.7</c:v>
                </c:pt>
                <c:pt idx="97">
                  <c:v>12.700000000000001</c:v>
                </c:pt>
                <c:pt idx="98">
                  <c:v>12.8</c:v>
                </c:pt>
                <c:pt idx="99">
                  <c:v>12.699999999999998</c:v>
                </c:pt>
                <c:pt idx="100">
                  <c:v>12.600000000000001</c:v>
                </c:pt>
                <c:pt idx="101">
                  <c:v>12.700000000000001</c:v>
                </c:pt>
                <c:pt idx="102">
                  <c:v>12.7</c:v>
                </c:pt>
                <c:pt idx="103">
                  <c:v>12.6</c:v>
                </c:pt>
                <c:pt idx="104">
                  <c:v>12.7</c:v>
                </c:pt>
                <c:pt idx="105">
                  <c:v>12.700000000000001</c:v>
                </c:pt>
                <c:pt idx="106">
                  <c:v>12.700000000000001</c:v>
                </c:pt>
                <c:pt idx="107">
                  <c:v>12.7</c:v>
                </c:pt>
                <c:pt idx="108">
                  <c:v>12.600000000000001</c:v>
                </c:pt>
                <c:pt idx="109">
                  <c:v>12.7</c:v>
                </c:pt>
                <c:pt idx="110">
                  <c:v>12.600000000000001</c:v>
                </c:pt>
                <c:pt idx="111">
                  <c:v>12.599999999999998</c:v>
                </c:pt>
                <c:pt idx="112">
                  <c:v>12.600000000000001</c:v>
                </c:pt>
                <c:pt idx="113">
                  <c:v>12.600000000000001</c:v>
                </c:pt>
                <c:pt idx="114">
                  <c:v>12.6</c:v>
                </c:pt>
                <c:pt idx="115">
                  <c:v>12.599999999999998</c:v>
                </c:pt>
              </c:numCache>
            </c:numRef>
          </c:val>
        </c:ser>
        <c:axId val="16173333"/>
        <c:axId val="11342270"/>
      </c:areaChart>
      <c:catAx>
        <c:axId val="16173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100" b="0" i="1" u="none" baseline="0">
                    <a:solidFill>
                      <a:srgbClr val="000000"/>
                    </a:solidFill>
                  </a:rPr>
                  <a:t>Source: Congressional Budget Office, "2011 Long Term Budget Outlook," June 2011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Produced by: Veronique de Rugy, Mercatus Center at George Mason University</a:t>
                </a:r>
              </a:p>
            </c:rich>
          </c:tx>
          <c:layout>
            <c:manualLayout>
              <c:xMode val="factor"/>
              <c:yMode val="factor"/>
              <c:x val="-0.01"/>
              <c:y val="0.0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342270"/>
        <c:crosses val="autoZero"/>
        <c:auto val="1"/>
        <c:lblOffset val="100"/>
        <c:tickLblSkip val="6"/>
        <c:noMultiLvlLbl val="0"/>
      </c:catAx>
      <c:valAx>
        <c:axId val="11342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Percentage of Federal Spending</a:t>
                </a:r>
              </a:p>
            </c:rich>
          </c:tx>
          <c:layout>
            <c:manualLayout>
              <c:xMode val="factor"/>
              <c:yMode val="factor"/>
              <c:x val="0.00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1733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115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0.63175</cdr:x>
      <cdr:y>0.63125</cdr:y>
    </cdr:from>
    <cdr:to>
      <cdr:x>0.81775</cdr:x>
      <cdr:y>0.707</cdr:y>
    </cdr:to>
    <cdr:sp>
      <cdr:nvSpPr>
        <cdr:cNvPr id="1" name="TextBox 1"/>
        <cdr:cNvSpPr txBox="1">
          <a:spLocks noChangeArrowheads="1"/>
        </cdr:cNvSpPr>
      </cdr:nvSpPr>
      <cdr:spPr>
        <a:xfrm>
          <a:off x="5657850" y="4010025"/>
          <a:ext cx="16668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Medicare </a:t>
          </a:r>
        </a:p>
      </cdr:txBody>
    </cdr:sp>
  </cdr:relSizeAnchor>
  <cdr:relSizeAnchor xmlns:cdr="http://schemas.openxmlformats.org/drawingml/2006/chartDrawing">
    <cdr:from>
      <cdr:x>0.603</cdr:x>
      <cdr:y>0.45875</cdr:y>
    </cdr:from>
    <cdr:to>
      <cdr:x>0.98225</cdr:x>
      <cdr:y>0.5015</cdr:y>
    </cdr:to>
    <cdr:sp>
      <cdr:nvSpPr>
        <cdr:cNvPr id="2" name="TextBox 1"/>
        <cdr:cNvSpPr txBox="1">
          <a:spLocks noChangeArrowheads="1"/>
        </cdr:cNvSpPr>
      </cdr:nvSpPr>
      <cdr:spPr>
        <a:xfrm>
          <a:off x="5400675" y="2914650"/>
          <a:ext cx="3400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Social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Security</a:t>
          </a:r>
        </a:p>
      </cdr:txBody>
    </cdr:sp>
  </cdr:relSizeAnchor>
  <cdr:relSizeAnchor xmlns:cdr="http://schemas.openxmlformats.org/drawingml/2006/chartDrawing">
    <cdr:from>
      <cdr:x>0.2495</cdr:x>
      <cdr:y>0.26125</cdr:y>
    </cdr:from>
    <cdr:to>
      <cdr:x>0.64325</cdr:x>
      <cdr:y>0.3365</cdr:y>
    </cdr:to>
    <cdr:sp>
      <cdr:nvSpPr>
        <cdr:cNvPr id="3" name="TextBox 1"/>
        <cdr:cNvSpPr txBox="1">
          <a:spLocks noChangeArrowheads="1"/>
        </cdr:cNvSpPr>
      </cdr:nvSpPr>
      <cdr:spPr>
        <a:xfrm>
          <a:off x="2228850" y="1657350"/>
          <a:ext cx="35337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 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Spending</a:t>
          </a:r>
        </a:p>
      </cdr:txBody>
    </cdr:sp>
  </cdr:relSizeAnchor>
  <cdr:relSizeAnchor xmlns:cdr="http://schemas.openxmlformats.org/drawingml/2006/chartDrawing">
    <cdr:from>
      <cdr:x>0.4005</cdr:x>
      <cdr:y>0.14275</cdr:y>
    </cdr:from>
    <cdr:to>
      <cdr:x>0.4005</cdr:x>
      <cdr:y>0.76725</cdr:y>
    </cdr:to>
    <cdr:sp>
      <cdr:nvSpPr>
        <cdr:cNvPr id="4" name="Straight Connector 4"/>
        <cdr:cNvSpPr>
          <a:spLocks/>
        </cdr:cNvSpPr>
      </cdr:nvSpPr>
      <cdr:spPr>
        <a:xfrm rot="16200000" flipH="1">
          <a:off x="3581400" y="904875"/>
          <a:ext cx="0" cy="397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0.287</cdr:x>
      <cdr:y>0.1535</cdr:y>
    </cdr:from>
    <cdr:to>
      <cdr:x>0.5445</cdr:x>
      <cdr:y>0.17725</cdr:y>
    </cdr:to>
    <cdr:sp>
      <cdr:nvSpPr>
        <cdr:cNvPr id="5" name="TextBox 1"/>
        <cdr:cNvSpPr txBox="1">
          <a:spLocks noChangeArrowheads="1"/>
        </cdr:cNvSpPr>
      </cdr:nvSpPr>
      <cdr:spPr>
        <a:xfrm>
          <a:off x="2571750" y="971550"/>
          <a:ext cx="23050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Actual      Projected</a:t>
          </a:r>
        </a:p>
      </cdr:txBody>
    </cdr:sp>
  </cdr:relSizeAnchor>
  <cdr:relSizeAnchor xmlns:cdr="http://schemas.openxmlformats.org/drawingml/2006/chartDrawing">
    <cdr:from>
      <cdr:x>0.003</cdr:x>
      <cdr:y>0.01375</cdr:y>
    </cdr:from>
    <cdr:to>
      <cdr:x>0.983</cdr:x>
      <cdr:y>0.11125</cdr:y>
    </cdr:to>
    <cdr:sp>
      <cdr:nvSpPr>
        <cdr:cNvPr id="6" name="TextBox 6"/>
        <cdr:cNvSpPr txBox="1">
          <a:spLocks noChangeArrowheads="1"/>
        </cdr:cNvSpPr>
      </cdr:nvSpPr>
      <cdr:spPr>
        <a:xfrm>
          <a:off x="19050" y="85725"/>
          <a:ext cx="87820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0.42575</cdr:x>
      <cdr:y>0.87625</cdr:y>
    </cdr:from>
    <cdr:to>
      <cdr:x>0.52525</cdr:x>
      <cdr:y>0.9185</cdr:y>
    </cdr:to>
    <cdr:sp>
      <cdr:nvSpPr>
        <cdr:cNvPr id="7" name="TextBox 7"/>
        <cdr:cNvSpPr txBox="1">
          <a:spLocks noChangeArrowheads="1"/>
        </cdr:cNvSpPr>
      </cdr:nvSpPr>
      <cdr:spPr>
        <a:xfrm>
          <a:off x="3810000" y="5572125"/>
          <a:ext cx="895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Fiscal Year</a:t>
          </a:r>
        </a:p>
      </cdr:txBody>
    </cdr:sp>
  </cdr:relSizeAnchor>
  <cdr:relSizeAnchor xmlns:cdr="http://schemas.openxmlformats.org/drawingml/2006/chartDrawing">
    <cdr:from>
      <cdr:x>0.22675</cdr:x>
      <cdr:y>0.0185</cdr:y>
    </cdr:from>
    <cdr:to>
      <cdr:x>0.7925</cdr:x>
      <cdr:y>0.097</cdr:y>
    </cdr:to>
    <cdr:sp>
      <cdr:nvSpPr>
        <cdr:cNvPr id="8" name="TextBox 8"/>
        <cdr:cNvSpPr txBox="1">
          <a:spLocks noChangeArrowheads="1"/>
        </cdr:cNvSpPr>
      </cdr:nvSpPr>
      <cdr:spPr>
        <a:xfrm>
          <a:off x="2028825" y="114300"/>
          <a:ext cx="50673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Spending Surge for Seniors: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Medicare and Social Security Total 50% of Budget by 2030</a:t>
          </a:r>
        </a:p>
      </cdr:txBody>
    </cdr:sp>
  </cdr:relSizeAnchor>
  <cdr:relSizeAnchor xmlns:cdr="http://schemas.openxmlformats.org/drawingml/2006/chartDrawing">
    <cdr:from>
      <cdr:x>0.107</cdr:x>
      <cdr:y>0.38175</cdr:y>
    </cdr:from>
    <cdr:to>
      <cdr:x>0.946</cdr:x>
      <cdr:y>0.38175</cdr:y>
    </cdr:to>
    <cdr:sp>
      <cdr:nvSpPr>
        <cdr:cNvPr id="9" name="Straight Connector 18"/>
        <cdr:cNvSpPr>
          <a:spLocks/>
        </cdr:cNvSpPr>
      </cdr:nvSpPr>
      <cdr:spPr>
        <a:xfrm flipV="1">
          <a:off x="952500" y="2428875"/>
          <a:ext cx="7515225" cy="0"/>
        </a:xfrm>
        <a:prstGeom prst="line">
          <a:avLst/>
        </a:prstGeom>
        <a:noFill/>
        <a:ln w="9525" cmpd="sng">
          <a:solidFill>
            <a:srgbClr val="953735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0.10225</cdr:x>
      <cdr:y>0.32075</cdr:y>
    </cdr:from>
    <cdr:to>
      <cdr:x>0.95125</cdr:x>
      <cdr:y>0.32075</cdr:y>
    </cdr:to>
    <cdr:sp>
      <cdr:nvSpPr>
        <cdr:cNvPr id="10" name="Straight Connector 19"/>
        <cdr:cNvSpPr>
          <a:spLocks/>
        </cdr:cNvSpPr>
      </cdr:nvSpPr>
      <cdr:spPr>
        <a:xfrm flipV="1">
          <a:off x="914400" y="2038350"/>
          <a:ext cx="7610475" cy="0"/>
        </a:xfrm>
        <a:prstGeom prst="line">
          <a:avLst/>
        </a:prstGeom>
        <a:noFill/>
        <a:ln w="9525" cmpd="sng">
          <a:solidFill>
            <a:srgbClr val="953735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0.862</cdr:y>
    </cdr:from>
    <cdr:to>
      <cdr:x>0.19525</cdr:x>
      <cdr:y>0.8965</cdr:y>
    </cdr:to>
    <cdr:sp>
      <cdr:nvSpPr>
        <cdr:cNvPr id="11" name="TextBox 17"/>
        <cdr:cNvSpPr txBox="1">
          <a:spLocks noChangeArrowheads="1"/>
        </cdr:cNvSpPr>
      </cdr:nvSpPr>
      <cdr:spPr>
        <a:xfrm>
          <a:off x="781050" y="5476875"/>
          <a:ext cx="962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Spending includes all spending 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except interest payments on federal debt.</a:t>
          </a:r>
        </a:p>
      </cdr:txBody>
    </cdr:sp>
  </cdr:relSizeAnchor>
  <cdr:relSizeAnchor xmlns:cdr="http://schemas.openxmlformats.org/drawingml/2006/chartDrawing">
    <cdr:from>
      <cdr:x>0.10275</cdr:x>
      <cdr:y>0.51575</cdr:y>
    </cdr:from>
    <cdr:to>
      <cdr:x>0.28425</cdr:x>
      <cdr:y>0.5165</cdr:y>
    </cdr:to>
    <cdr:sp>
      <cdr:nvSpPr>
        <cdr:cNvPr id="12" name="Straight Connector 24"/>
        <cdr:cNvSpPr>
          <a:spLocks/>
        </cdr:cNvSpPr>
      </cdr:nvSpPr>
      <cdr:spPr>
        <a:xfrm>
          <a:off x="914400" y="3276600"/>
          <a:ext cx="1628775" cy="9525"/>
        </a:xfrm>
        <a:prstGeom prst="line">
          <a:avLst/>
        </a:prstGeom>
        <a:noFill/>
        <a:ln w="9525" cmpd="sng">
          <a:solidFill>
            <a:srgbClr val="953735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0.5785</cdr:y>
    </cdr:from>
    <cdr:to>
      <cdr:x>0.183</cdr:x>
      <cdr:y>0.57925</cdr:y>
    </cdr:to>
    <cdr:sp>
      <cdr:nvSpPr>
        <cdr:cNvPr id="13" name="Straight Connector 26"/>
        <cdr:cNvSpPr>
          <a:spLocks/>
        </cdr:cNvSpPr>
      </cdr:nvSpPr>
      <cdr:spPr>
        <a:xfrm>
          <a:off x="895350" y="3676650"/>
          <a:ext cx="742950" cy="9525"/>
        </a:xfrm>
        <a:prstGeom prst="line">
          <a:avLst/>
        </a:prstGeom>
        <a:noFill/>
        <a:ln w="9525" cmpd="sng">
          <a:solidFill>
            <a:srgbClr val="953735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0.10275</cdr:x>
      <cdr:y>0.262</cdr:y>
    </cdr:from>
    <cdr:to>
      <cdr:x>0.976</cdr:x>
      <cdr:y>0.262</cdr:y>
    </cdr:to>
    <cdr:sp>
      <cdr:nvSpPr>
        <cdr:cNvPr id="14" name="Straight Connector 28"/>
        <cdr:cNvSpPr>
          <a:spLocks/>
        </cdr:cNvSpPr>
      </cdr:nvSpPr>
      <cdr:spPr>
        <a:xfrm flipV="1">
          <a:off x="914400" y="1666875"/>
          <a:ext cx="7829550" cy="0"/>
        </a:xfrm>
        <a:prstGeom prst="line">
          <a:avLst/>
        </a:prstGeom>
        <a:noFill/>
        <a:ln w="9525" cmpd="sng">
          <a:solidFill>
            <a:srgbClr val="953735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0.10275</cdr:x>
      <cdr:y>0.201</cdr:y>
    </cdr:from>
    <cdr:to>
      <cdr:x>0.97325</cdr:x>
      <cdr:y>0.201</cdr:y>
    </cdr:to>
    <cdr:sp>
      <cdr:nvSpPr>
        <cdr:cNvPr id="15" name="Straight Connector 31"/>
        <cdr:cNvSpPr>
          <a:spLocks/>
        </cdr:cNvSpPr>
      </cdr:nvSpPr>
      <cdr:spPr>
        <a:xfrm flipV="1">
          <a:off x="914400" y="1276350"/>
          <a:ext cx="7800975" cy="0"/>
        </a:xfrm>
        <a:prstGeom prst="line">
          <a:avLst/>
        </a:prstGeom>
        <a:noFill/>
        <a:ln w="9525" cmpd="sng">
          <a:solidFill>
            <a:srgbClr val="953735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0.321</cdr:x>
      <cdr:y>0.51325</cdr:y>
    </cdr:from>
    <cdr:to>
      <cdr:x>0.3725</cdr:x>
      <cdr:y>0.514</cdr:y>
    </cdr:to>
    <cdr:sp>
      <cdr:nvSpPr>
        <cdr:cNvPr id="16" name="Straight Connector 41"/>
        <cdr:cNvSpPr>
          <a:spLocks/>
        </cdr:cNvSpPr>
      </cdr:nvSpPr>
      <cdr:spPr>
        <a:xfrm>
          <a:off x="2876550" y="3257550"/>
          <a:ext cx="457200" cy="9525"/>
        </a:xfrm>
        <a:prstGeom prst="line">
          <a:avLst/>
        </a:prstGeom>
        <a:noFill/>
        <a:ln w="9525" cmpd="sng">
          <a:solidFill>
            <a:srgbClr val="953735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0.38475</cdr:x>
      <cdr:y>0.5145</cdr:y>
    </cdr:from>
    <cdr:to>
      <cdr:x>0.41625</cdr:x>
      <cdr:y>0.5145</cdr:y>
    </cdr:to>
    <cdr:sp>
      <cdr:nvSpPr>
        <cdr:cNvPr id="17" name="Straight Connector 42"/>
        <cdr:cNvSpPr>
          <a:spLocks/>
        </cdr:cNvSpPr>
      </cdr:nvSpPr>
      <cdr:spPr>
        <a:xfrm>
          <a:off x="3448050" y="3267075"/>
          <a:ext cx="285750" cy="0"/>
        </a:xfrm>
        <a:prstGeom prst="line">
          <a:avLst/>
        </a:prstGeom>
        <a:noFill/>
        <a:ln w="9525" cmpd="sng">
          <a:solidFill>
            <a:srgbClr val="953735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0.1035</cdr:x>
      <cdr:y>0.448</cdr:y>
    </cdr:from>
    <cdr:to>
      <cdr:x>0.568</cdr:x>
      <cdr:y>0.448</cdr:y>
    </cdr:to>
    <cdr:sp>
      <cdr:nvSpPr>
        <cdr:cNvPr id="18" name="Straight Connector 44"/>
        <cdr:cNvSpPr>
          <a:spLocks/>
        </cdr:cNvSpPr>
      </cdr:nvSpPr>
      <cdr:spPr>
        <a:xfrm flipV="1">
          <a:off x="923925" y="2847975"/>
          <a:ext cx="4162425" cy="0"/>
        </a:xfrm>
        <a:prstGeom prst="line">
          <a:avLst/>
        </a:prstGeom>
        <a:noFill/>
        <a:ln w="9525" cmpd="sng">
          <a:solidFill>
            <a:srgbClr val="953735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362700"/>
    <xdr:graphicFrame>
      <xdr:nvGraphicFramePr>
        <xdr:cNvPr id="1" name="Shape 1025"/>
        <xdr:cNvGraphicFramePr/>
      </xdr:nvGraphicFramePr>
      <xdr:xfrm>
        <a:off x="832256400" y="832256400"/>
        <a:ext cx="89630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bo.gov/doc.cfm?index=12212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doc.cfm?index=1221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1">
      <selection activeCell="C16" sqref="C16"/>
    </sheetView>
  </sheetViews>
  <sheetFormatPr defaultColWidth="9.140625" defaultRowHeight="15"/>
  <sheetData>
    <row r="1" spans="1:2" ht="15">
      <c r="A1" t="s">
        <v>27</v>
      </c>
      <c r="B1" s="40" t="s">
        <v>28</v>
      </c>
    </row>
    <row r="2" spans="2:8" ht="15">
      <c r="B2" s="41" t="s">
        <v>25</v>
      </c>
      <c r="C2" s="42"/>
      <c r="D2" s="42"/>
      <c r="E2" s="42"/>
      <c r="F2" s="42"/>
      <c r="G2" s="42"/>
      <c r="H2" s="43"/>
    </row>
    <row r="3" spans="2:8" ht="90">
      <c r="B3" s="34" t="s">
        <v>9</v>
      </c>
      <c r="C3" s="37" t="s">
        <v>8</v>
      </c>
      <c r="D3" s="38" t="s">
        <v>3</v>
      </c>
      <c r="E3" s="33" t="s">
        <v>0</v>
      </c>
      <c r="F3" s="37" t="s">
        <v>5</v>
      </c>
      <c r="G3" s="39" t="s">
        <v>24</v>
      </c>
      <c r="H3" s="39" t="s">
        <v>26</v>
      </c>
    </row>
    <row r="4" spans="2:8" ht="15">
      <c r="B4" s="23"/>
      <c r="C4" s="24"/>
      <c r="D4" s="25"/>
      <c r="E4" s="25"/>
      <c r="F4" s="26"/>
      <c r="G4" s="24"/>
      <c r="H4" s="24"/>
    </row>
    <row r="5" spans="2:8" ht="15">
      <c r="B5" s="35">
        <v>1970</v>
      </c>
      <c r="C5" s="27">
        <v>2.9</v>
      </c>
      <c r="D5" s="27">
        <v>0.7</v>
      </c>
      <c r="E5" s="27">
        <f>SUM(I5,K5)</f>
        <v>0</v>
      </c>
      <c r="F5" s="27">
        <v>17.9</v>
      </c>
      <c r="G5" s="27">
        <f aca="true" t="shared" si="0" ref="G5:G36">SUM(C5,D5)</f>
        <v>3.5999999999999996</v>
      </c>
      <c r="H5" s="28">
        <f aca="true" t="shared" si="1" ref="H5:H36">G5/F5</f>
        <v>0.2011173184357542</v>
      </c>
    </row>
    <row r="6" spans="2:8" ht="15">
      <c r="B6" s="35">
        <v>1971</v>
      </c>
      <c r="C6" s="27">
        <v>3.3</v>
      </c>
      <c r="D6" s="27">
        <v>0.7</v>
      </c>
      <c r="E6" s="27">
        <f aca="true" t="shared" si="2" ref="E6:E69">SUM(I6,K6)</f>
        <v>0</v>
      </c>
      <c r="F6" s="27">
        <v>18.1</v>
      </c>
      <c r="G6" s="27">
        <f t="shared" si="0"/>
        <v>4</v>
      </c>
      <c r="H6" s="28">
        <f t="shared" si="1"/>
        <v>0.22099447513812154</v>
      </c>
    </row>
    <row r="7" spans="2:8" ht="15">
      <c r="B7" s="35">
        <v>1972</v>
      </c>
      <c r="C7" s="27">
        <v>3.3</v>
      </c>
      <c r="D7" s="27">
        <v>0.7</v>
      </c>
      <c r="E7" s="27">
        <f t="shared" si="2"/>
        <v>0</v>
      </c>
      <c r="F7" s="27">
        <v>18.3</v>
      </c>
      <c r="G7" s="27">
        <f t="shared" si="0"/>
        <v>4</v>
      </c>
      <c r="H7" s="28">
        <f t="shared" si="1"/>
        <v>0.2185792349726776</v>
      </c>
    </row>
    <row r="8" spans="2:8" ht="15">
      <c r="B8" s="35">
        <v>1973</v>
      </c>
      <c r="C8" s="27">
        <v>3.7</v>
      </c>
      <c r="D8" s="27">
        <v>0.7</v>
      </c>
      <c r="E8" s="27">
        <f t="shared" si="2"/>
        <v>0</v>
      </c>
      <c r="F8" s="27">
        <v>17.4</v>
      </c>
      <c r="G8" s="27">
        <f t="shared" si="0"/>
        <v>4.4</v>
      </c>
      <c r="H8" s="28">
        <f t="shared" si="1"/>
        <v>0.25287356321839083</v>
      </c>
    </row>
    <row r="9" spans="2:8" ht="15">
      <c r="B9" s="35">
        <v>1974</v>
      </c>
      <c r="C9" s="27">
        <v>3.8</v>
      </c>
      <c r="D9" s="27">
        <v>0.7</v>
      </c>
      <c r="E9" s="27">
        <f t="shared" si="2"/>
        <v>0</v>
      </c>
      <c r="F9" s="27">
        <v>17.2</v>
      </c>
      <c r="G9" s="27">
        <f t="shared" si="0"/>
        <v>4.5</v>
      </c>
      <c r="H9" s="28">
        <f t="shared" si="1"/>
        <v>0.2616279069767442</v>
      </c>
    </row>
    <row r="10" spans="2:8" ht="15">
      <c r="B10" s="35">
        <v>1975</v>
      </c>
      <c r="C10" s="27">
        <v>4.1</v>
      </c>
      <c r="D10" s="27">
        <v>0.9</v>
      </c>
      <c r="E10" s="27">
        <f t="shared" si="2"/>
        <v>0</v>
      </c>
      <c r="F10" s="27">
        <v>19.8</v>
      </c>
      <c r="G10" s="27">
        <f t="shared" si="0"/>
        <v>5</v>
      </c>
      <c r="H10" s="28">
        <f t="shared" si="1"/>
        <v>0.25252525252525254</v>
      </c>
    </row>
    <row r="11" spans="2:8" ht="15">
      <c r="B11" s="35">
        <v>1976</v>
      </c>
      <c r="C11" s="27">
        <v>4.2</v>
      </c>
      <c r="D11" s="27">
        <v>1</v>
      </c>
      <c r="E11" s="27">
        <f t="shared" si="2"/>
        <v>0</v>
      </c>
      <c r="F11" s="27">
        <v>19.9</v>
      </c>
      <c r="G11" s="27">
        <f t="shared" si="0"/>
        <v>5.2</v>
      </c>
      <c r="H11" s="28">
        <f t="shared" si="1"/>
        <v>0.2613065326633166</v>
      </c>
    </row>
    <row r="12" spans="2:8" ht="15">
      <c r="B12" s="35">
        <v>1977</v>
      </c>
      <c r="C12" s="27">
        <v>4.2</v>
      </c>
      <c r="D12" s="27">
        <v>1.1</v>
      </c>
      <c r="E12" s="27">
        <f t="shared" si="2"/>
        <v>0</v>
      </c>
      <c r="F12" s="27">
        <v>19.2</v>
      </c>
      <c r="G12" s="27">
        <f t="shared" si="0"/>
        <v>5.300000000000001</v>
      </c>
      <c r="H12" s="28">
        <f t="shared" si="1"/>
        <v>0.27604166666666674</v>
      </c>
    </row>
    <row r="13" spans="2:8" ht="15">
      <c r="B13" s="35">
        <v>1978</v>
      </c>
      <c r="C13" s="27">
        <v>4.2</v>
      </c>
      <c r="D13" s="27">
        <v>1.1</v>
      </c>
      <c r="E13" s="27">
        <f t="shared" si="2"/>
        <v>0</v>
      </c>
      <c r="F13" s="27">
        <v>19.1</v>
      </c>
      <c r="G13" s="27">
        <f t="shared" si="0"/>
        <v>5.300000000000001</v>
      </c>
      <c r="H13" s="28">
        <f t="shared" si="1"/>
        <v>0.2774869109947644</v>
      </c>
    </row>
    <row r="14" spans="2:8" ht="15">
      <c r="B14" s="35">
        <v>1979</v>
      </c>
      <c r="C14" s="27">
        <v>4.1</v>
      </c>
      <c r="D14" s="27">
        <v>1.1</v>
      </c>
      <c r="E14" s="27">
        <f t="shared" si="2"/>
        <v>0</v>
      </c>
      <c r="F14" s="27">
        <v>18.4</v>
      </c>
      <c r="G14" s="27">
        <f t="shared" si="0"/>
        <v>5.199999999999999</v>
      </c>
      <c r="H14" s="28">
        <f t="shared" si="1"/>
        <v>0.2826086956521739</v>
      </c>
    </row>
    <row r="15" spans="2:8" ht="15">
      <c r="B15" s="35">
        <v>1980</v>
      </c>
      <c r="C15" s="27">
        <v>4.3</v>
      </c>
      <c r="D15" s="27">
        <v>1.2</v>
      </c>
      <c r="E15" s="27">
        <f t="shared" si="2"/>
        <v>0</v>
      </c>
      <c r="F15" s="27">
        <v>19.8</v>
      </c>
      <c r="G15" s="27">
        <f t="shared" si="0"/>
        <v>5.5</v>
      </c>
      <c r="H15" s="28">
        <f t="shared" si="1"/>
        <v>0.2777777777777778</v>
      </c>
    </row>
    <row r="16" spans="2:8" ht="15">
      <c r="B16" s="35">
        <v>1981</v>
      </c>
      <c r="C16" s="27">
        <v>4.5</v>
      </c>
      <c r="D16" s="27">
        <v>1.4</v>
      </c>
      <c r="E16" s="27">
        <f t="shared" si="2"/>
        <v>0</v>
      </c>
      <c r="F16" s="27">
        <v>19.9</v>
      </c>
      <c r="G16" s="27">
        <f t="shared" si="0"/>
        <v>5.9</v>
      </c>
      <c r="H16" s="28">
        <f t="shared" si="1"/>
        <v>0.29648241206030157</v>
      </c>
    </row>
    <row r="17" spans="2:8" ht="15">
      <c r="B17" s="35">
        <v>1982</v>
      </c>
      <c r="C17" s="27">
        <v>4.8</v>
      </c>
      <c r="D17" s="27">
        <v>1.5</v>
      </c>
      <c r="E17" s="27">
        <f t="shared" si="2"/>
        <v>0</v>
      </c>
      <c r="F17" s="27">
        <v>20.5</v>
      </c>
      <c r="G17" s="27">
        <f t="shared" si="0"/>
        <v>6.3</v>
      </c>
      <c r="H17" s="28">
        <f t="shared" si="1"/>
        <v>0.3073170731707317</v>
      </c>
    </row>
    <row r="18" spans="2:8" ht="15">
      <c r="B18" s="35">
        <v>1983</v>
      </c>
      <c r="C18" s="27">
        <v>4.9</v>
      </c>
      <c r="D18" s="27">
        <v>1.6</v>
      </c>
      <c r="E18" s="27">
        <f t="shared" si="2"/>
        <v>0</v>
      </c>
      <c r="F18" s="27">
        <v>20.9</v>
      </c>
      <c r="G18" s="27">
        <f t="shared" si="0"/>
        <v>6.5</v>
      </c>
      <c r="H18" s="28">
        <f t="shared" si="1"/>
        <v>0.31100478468899523</v>
      </c>
    </row>
    <row r="19" spans="2:8" ht="15">
      <c r="B19" s="35">
        <v>1984</v>
      </c>
      <c r="C19" s="27">
        <v>4.6</v>
      </c>
      <c r="D19" s="27">
        <v>1.6</v>
      </c>
      <c r="E19" s="27">
        <f t="shared" si="2"/>
        <v>0</v>
      </c>
      <c r="F19" s="27">
        <v>19.3</v>
      </c>
      <c r="G19" s="27">
        <f t="shared" si="0"/>
        <v>6.199999999999999</v>
      </c>
      <c r="H19" s="28">
        <f t="shared" si="1"/>
        <v>0.32124352331606215</v>
      </c>
    </row>
    <row r="20" spans="2:8" ht="15">
      <c r="B20" s="35">
        <v>1985</v>
      </c>
      <c r="C20" s="27">
        <v>4.5</v>
      </c>
      <c r="D20" s="27">
        <v>1.7</v>
      </c>
      <c r="E20" s="27">
        <f t="shared" si="2"/>
        <v>0</v>
      </c>
      <c r="F20" s="27">
        <v>19.7</v>
      </c>
      <c r="G20" s="27">
        <f t="shared" si="0"/>
        <v>6.2</v>
      </c>
      <c r="H20" s="28">
        <f t="shared" si="1"/>
        <v>0.3147208121827411</v>
      </c>
    </row>
    <row r="21" spans="2:8" ht="15">
      <c r="B21" s="35">
        <v>1986</v>
      </c>
      <c r="C21" s="27">
        <v>4.5</v>
      </c>
      <c r="D21" s="27">
        <v>1.7</v>
      </c>
      <c r="E21" s="27">
        <f t="shared" si="2"/>
        <v>0</v>
      </c>
      <c r="F21" s="27">
        <v>19.4</v>
      </c>
      <c r="G21" s="27">
        <f t="shared" si="0"/>
        <v>6.2</v>
      </c>
      <c r="H21" s="28">
        <f t="shared" si="1"/>
        <v>0.3195876288659794</v>
      </c>
    </row>
    <row r="22" spans="2:8" ht="15">
      <c r="B22" s="35">
        <v>1987</v>
      </c>
      <c r="C22" s="27">
        <v>4.4</v>
      </c>
      <c r="D22" s="27">
        <v>1.7</v>
      </c>
      <c r="E22" s="27">
        <f t="shared" si="2"/>
        <v>0</v>
      </c>
      <c r="F22" s="27">
        <v>18.6</v>
      </c>
      <c r="G22" s="27">
        <f t="shared" si="0"/>
        <v>6.1000000000000005</v>
      </c>
      <c r="H22" s="28">
        <f t="shared" si="1"/>
        <v>0.3279569892473118</v>
      </c>
    </row>
    <row r="23" spans="2:8" ht="15">
      <c r="B23" s="35">
        <v>1988</v>
      </c>
      <c r="C23" s="27">
        <v>4.3</v>
      </c>
      <c r="D23" s="27">
        <v>1.7</v>
      </c>
      <c r="E23" s="27">
        <f t="shared" si="2"/>
        <v>0</v>
      </c>
      <c r="F23" s="27">
        <v>18.2</v>
      </c>
      <c r="G23" s="27">
        <f t="shared" si="0"/>
        <v>6</v>
      </c>
      <c r="H23" s="28">
        <f t="shared" si="1"/>
        <v>0.32967032967032966</v>
      </c>
    </row>
    <row r="24" spans="2:8" ht="15">
      <c r="B24" s="35">
        <v>1989</v>
      </c>
      <c r="C24" s="27">
        <v>4.3</v>
      </c>
      <c r="D24" s="27">
        <v>1.7</v>
      </c>
      <c r="E24" s="27">
        <f t="shared" si="2"/>
        <v>0</v>
      </c>
      <c r="F24" s="27">
        <v>18.1</v>
      </c>
      <c r="G24" s="27">
        <f t="shared" si="0"/>
        <v>6</v>
      </c>
      <c r="H24" s="28">
        <f t="shared" si="1"/>
        <v>0.3314917127071823</v>
      </c>
    </row>
    <row r="25" spans="2:8" ht="15">
      <c r="B25" s="35">
        <v>1990</v>
      </c>
      <c r="C25" s="27">
        <v>4.3</v>
      </c>
      <c r="D25" s="27">
        <v>1.9</v>
      </c>
      <c r="E25" s="27">
        <f t="shared" si="2"/>
        <v>0</v>
      </c>
      <c r="F25" s="27">
        <v>18.6</v>
      </c>
      <c r="G25" s="27">
        <f t="shared" si="0"/>
        <v>6.199999999999999</v>
      </c>
      <c r="H25" s="28">
        <f t="shared" si="1"/>
        <v>0.33333333333333326</v>
      </c>
    </row>
    <row r="26" spans="2:8" ht="15">
      <c r="B26" s="35">
        <v>1991</v>
      </c>
      <c r="C26" s="27">
        <v>4.5</v>
      </c>
      <c r="D26" s="27">
        <v>1.9</v>
      </c>
      <c r="E26" s="27">
        <f t="shared" si="2"/>
        <v>0</v>
      </c>
      <c r="F26" s="27">
        <v>19.1</v>
      </c>
      <c r="G26" s="27">
        <f t="shared" si="0"/>
        <v>6.4</v>
      </c>
      <c r="H26" s="28">
        <f t="shared" si="1"/>
        <v>0.33507853403141363</v>
      </c>
    </row>
    <row r="27" spans="2:8" ht="15">
      <c r="B27" s="35">
        <v>1992</v>
      </c>
      <c r="C27" s="27">
        <v>4.6</v>
      </c>
      <c r="D27" s="27">
        <v>2.1</v>
      </c>
      <c r="E27" s="27">
        <f t="shared" si="2"/>
        <v>0</v>
      </c>
      <c r="F27" s="27">
        <v>18.9</v>
      </c>
      <c r="G27" s="27">
        <f t="shared" si="0"/>
        <v>6.699999999999999</v>
      </c>
      <c r="H27" s="28">
        <f t="shared" si="1"/>
        <v>0.3544973544973545</v>
      </c>
    </row>
    <row r="28" spans="2:8" ht="15">
      <c r="B28" s="35">
        <v>1993</v>
      </c>
      <c r="C28" s="27">
        <v>4.6</v>
      </c>
      <c r="D28" s="27">
        <v>2.2</v>
      </c>
      <c r="E28" s="27">
        <f t="shared" si="2"/>
        <v>0</v>
      </c>
      <c r="F28" s="27">
        <v>18.4</v>
      </c>
      <c r="G28" s="27">
        <f t="shared" si="0"/>
        <v>6.8</v>
      </c>
      <c r="H28" s="28">
        <f t="shared" si="1"/>
        <v>0.3695652173913044</v>
      </c>
    </row>
    <row r="29" spans="2:8" ht="15">
      <c r="B29" s="35">
        <v>1994</v>
      </c>
      <c r="C29" s="27">
        <v>4.5</v>
      </c>
      <c r="D29" s="27">
        <v>2.3</v>
      </c>
      <c r="E29" s="27">
        <f t="shared" si="2"/>
        <v>0</v>
      </c>
      <c r="F29" s="27">
        <v>18</v>
      </c>
      <c r="G29" s="27">
        <f t="shared" si="0"/>
        <v>6.8</v>
      </c>
      <c r="H29" s="28">
        <f t="shared" si="1"/>
        <v>0.37777777777777777</v>
      </c>
    </row>
    <row r="30" spans="2:8" ht="15">
      <c r="B30" s="35">
        <v>1995</v>
      </c>
      <c r="C30" s="27">
        <v>4.5</v>
      </c>
      <c r="D30" s="27">
        <v>2.4</v>
      </c>
      <c r="E30" s="27">
        <f t="shared" si="2"/>
        <v>0</v>
      </c>
      <c r="F30" s="27">
        <v>17.5</v>
      </c>
      <c r="G30" s="27">
        <f t="shared" si="0"/>
        <v>6.9</v>
      </c>
      <c r="H30" s="28">
        <f t="shared" si="1"/>
        <v>0.3942857142857143</v>
      </c>
    </row>
    <row r="31" spans="2:8" ht="15">
      <c r="B31" s="35">
        <v>1996</v>
      </c>
      <c r="C31" s="27">
        <v>4.5</v>
      </c>
      <c r="D31" s="27">
        <v>2.5</v>
      </c>
      <c r="E31" s="27">
        <f t="shared" si="2"/>
        <v>0</v>
      </c>
      <c r="F31" s="27">
        <v>17.1</v>
      </c>
      <c r="G31" s="27">
        <f t="shared" si="0"/>
        <v>7</v>
      </c>
      <c r="H31" s="28">
        <f t="shared" si="1"/>
        <v>0.4093567251461988</v>
      </c>
    </row>
    <row r="32" spans="2:8" ht="15">
      <c r="B32" s="35">
        <v>1997</v>
      </c>
      <c r="C32" s="27">
        <v>4.4</v>
      </c>
      <c r="D32" s="27">
        <v>2.5</v>
      </c>
      <c r="E32" s="27">
        <f t="shared" si="2"/>
        <v>0</v>
      </c>
      <c r="F32" s="27">
        <v>16.5</v>
      </c>
      <c r="G32" s="27">
        <f t="shared" si="0"/>
        <v>6.9</v>
      </c>
      <c r="H32" s="28">
        <f t="shared" si="1"/>
        <v>0.4181818181818182</v>
      </c>
    </row>
    <row r="33" spans="2:8" ht="15">
      <c r="B33" s="35">
        <v>1998</v>
      </c>
      <c r="C33" s="27">
        <v>4.3</v>
      </c>
      <c r="D33" s="27">
        <v>2.4</v>
      </c>
      <c r="E33" s="27">
        <f t="shared" si="2"/>
        <v>0</v>
      </c>
      <c r="F33" s="27">
        <v>16.3</v>
      </c>
      <c r="G33" s="27">
        <f t="shared" si="0"/>
        <v>6.699999999999999</v>
      </c>
      <c r="H33" s="28">
        <f t="shared" si="1"/>
        <v>0.41104294478527603</v>
      </c>
    </row>
    <row r="34" spans="2:8" ht="15">
      <c r="B34" s="35">
        <v>1999</v>
      </c>
      <c r="C34" s="27">
        <v>4.2</v>
      </c>
      <c r="D34" s="27">
        <v>2.3</v>
      </c>
      <c r="E34" s="27">
        <f t="shared" si="2"/>
        <v>0</v>
      </c>
      <c r="F34" s="27">
        <v>16</v>
      </c>
      <c r="G34" s="27">
        <f t="shared" si="0"/>
        <v>6.5</v>
      </c>
      <c r="H34" s="28">
        <f t="shared" si="1"/>
        <v>0.40625</v>
      </c>
    </row>
    <row r="35" spans="2:8" ht="15">
      <c r="B35" s="35">
        <v>2000</v>
      </c>
      <c r="C35" s="27">
        <v>4.1</v>
      </c>
      <c r="D35" s="29">
        <v>2.2</v>
      </c>
      <c r="E35" s="27">
        <f t="shared" si="2"/>
        <v>0</v>
      </c>
      <c r="F35" s="27">
        <v>15.9</v>
      </c>
      <c r="G35" s="27">
        <f t="shared" si="0"/>
        <v>6.3</v>
      </c>
      <c r="H35" s="28">
        <f t="shared" si="1"/>
        <v>0.3962264150943396</v>
      </c>
    </row>
    <row r="36" spans="2:8" ht="15">
      <c r="B36" s="35">
        <v>2001</v>
      </c>
      <c r="C36" s="27">
        <v>4.2</v>
      </c>
      <c r="D36" s="29">
        <v>2.3</v>
      </c>
      <c r="E36" s="27">
        <f t="shared" si="2"/>
        <v>0</v>
      </c>
      <c r="F36" s="27">
        <v>16.2</v>
      </c>
      <c r="G36" s="27">
        <f t="shared" si="0"/>
        <v>6.5</v>
      </c>
      <c r="H36" s="28">
        <f t="shared" si="1"/>
        <v>0.4012345679012346</v>
      </c>
    </row>
    <row r="37" spans="2:8" ht="15">
      <c r="B37" s="35">
        <v>2002</v>
      </c>
      <c r="C37" s="27">
        <v>4.3</v>
      </c>
      <c r="D37" s="29">
        <v>2.4</v>
      </c>
      <c r="E37" s="27">
        <f t="shared" si="2"/>
        <v>0</v>
      </c>
      <c r="F37" s="27">
        <v>17.5</v>
      </c>
      <c r="G37" s="27">
        <f aca="true" t="shared" si="3" ref="G37:G68">SUM(C37,D37)</f>
        <v>6.699999999999999</v>
      </c>
      <c r="H37" s="28">
        <f aca="true" t="shared" si="4" ref="H37:H68">G37/F37</f>
        <v>0.38285714285714284</v>
      </c>
    </row>
    <row r="38" spans="2:8" ht="15">
      <c r="B38" s="35">
        <v>2003</v>
      </c>
      <c r="C38" s="27">
        <v>4.3</v>
      </c>
      <c r="D38" s="29">
        <v>2.5</v>
      </c>
      <c r="E38" s="27">
        <f t="shared" si="2"/>
        <v>0</v>
      </c>
      <c r="F38" s="27">
        <v>18.3</v>
      </c>
      <c r="G38" s="27">
        <f t="shared" si="3"/>
        <v>6.8</v>
      </c>
      <c r="H38" s="28">
        <f t="shared" si="4"/>
        <v>0.3715846994535519</v>
      </c>
    </row>
    <row r="39" spans="2:8" ht="15">
      <c r="B39" s="35">
        <v>2004</v>
      </c>
      <c r="C39" s="27">
        <v>4.2</v>
      </c>
      <c r="D39" s="29">
        <v>2.5</v>
      </c>
      <c r="E39" s="27">
        <f t="shared" si="2"/>
        <v>0</v>
      </c>
      <c r="F39" s="27">
        <v>18.3</v>
      </c>
      <c r="G39" s="27">
        <f t="shared" si="3"/>
        <v>6.7</v>
      </c>
      <c r="H39" s="28">
        <f t="shared" si="4"/>
        <v>0.366120218579235</v>
      </c>
    </row>
    <row r="40" spans="2:8" ht="15">
      <c r="B40" s="35">
        <v>2005</v>
      </c>
      <c r="C40" s="27">
        <v>4.2</v>
      </c>
      <c r="D40" s="29">
        <v>2.7</v>
      </c>
      <c r="E40" s="27">
        <f t="shared" si="2"/>
        <v>0</v>
      </c>
      <c r="F40" s="27">
        <v>18.4</v>
      </c>
      <c r="G40" s="27">
        <f t="shared" si="3"/>
        <v>6.9</v>
      </c>
      <c r="H40" s="28">
        <f t="shared" si="4"/>
        <v>0.37500000000000006</v>
      </c>
    </row>
    <row r="41" spans="2:8" ht="15">
      <c r="B41" s="35">
        <v>2006</v>
      </c>
      <c r="C41" s="27">
        <v>4.1</v>
      </c>
      <c r="D41" s="29">
        <v>2.8</v>
      </c>
      <c r="E41" s="27">
        <f t="shared" si="2"/>
        <v>0</v>
      </c>
      <c r="F41" s="27">
        <v>18.4</v>
      </c>
      <c r="G41" s="27">
        <f t="shared" si="3"/>
        <v>6.8999999999999995</v>
      </c>
      <c r="H41" s="28">
        <f t="shared" si="4"/>
        <v>0.375</v>
      </c>
    </row>
    <row r="42" spans="2:8" ht="15">
      <c r="B42" s="35">
        <v>2007</v>
      </c>
      <c r="C42" s="27">
        <v>4.2</v>
      </c>
      <c r="D42" s="29">
        <v>3.1</v>
      </c>
      <c r="E42" s="27">
        <f t="shared" si="2"/>
        <v>0</v>
      </c>
      <c r="F42" s="27">
        <v>17.9</v>
      </c>
      <c r="G42" s="27">
        <f t="shared" si="3"/>
        <v>7.300000000000001</v>
      </c>
      <c r="H42" s="28">
        <f t="shared" si="4"/>
        <v>0.4078212290502794</v>
      </c>
    </row>
    <row r="43" spans="2:8" ht="15">
      <c r="B43" s="35">
        <v>2008</v>
      </c>
      <c r="C43" s="27">
        <v>4.3</v>
      </c>
      <c r="D43" s="29">
        <v>3.2</v>
      </c>
      <c r="E43" s="27">
        <f t="shared" si="2"/>
        <v>0</v>
      </c>
      <c r="F43" s="27">
        <v>19</v>
      </c>
      <c r="G43" s="27">
        <f t="shared" si="3"/>
        <v>7.5</v>
      </c>
      <c r="H43" s="28">
        <f t="shared" si="4"/>
        <v>0.39473684210526316</v>
      </c>
    </row>
    <row r="44" spans="2:8" ht="15">
      <c r="B44" s="35">
        <v>2009</v>
      </c>
      <c r="C44" s="27">
        <v>4.8</v>
      </c>
      <c r="D44" s="29">
        <v>3.5</v>
      </c>
      <c r="E44" s="27">
        <f t="shared" si="2"/>
        <v>0</v>
      </c>
      <c r="F44" s="27">
        <v>23.6</v>
      </c>
      <c r="G44" s="27">
        <f t="shared" si="3"/>
        <v>8.3</v>
      </c>
      <c r="H44" s="28">
        <f t="shared" si="4"/>
        <v>0.3516949152542373</v>
      </c>
    </row>
    <row r="45" spans="2:8" ht="15">
      <c r="B45" s="35">
        <v>2010</v>
      </c>
      <c r="C45" s="27">
        <v>4.8</v>
      </c>
      <c r="D45" s="29">
        <v>3.6</v>
      </c>
      <c r="E45" s="27">
        <f t="shared" si="2"/>
        <v>0</v>
      </c>
      <c r="F45" s="27">
        <v>22.5</v>
      </c>
      <c r="G45" s="27">
        <f t="shared" si="3"/>
        <v>8.4</v>
      </c>
      <c r="H45" s="28">
        <f t="shared" si="4"/>
        <v>0.37333333333333335</v>
      </c>
    </row>
    <row r="46" spans="2:8" ht="15">
      <c r="B46" s="35">
        <v>2011</v>
      </c>
      <c r="C46" s="27">
        <v>4.8</v>
      </c>
      <c r="D46" s="29">
        <v>3.7</v>
      </c>
      <c r="E46" s="27">
        <f t="shared" si="2"/>
        <v>0</v>
      </c>
      <c r="F46" s="27">
        <v>22.7</v>
      </c>
      <c r="G46" s="27">
        <f t="shared" si="3"/>
        <v>8.5</v>
      </c>
      <c r="H46" s="28">
        <f t="shared" si="4"/>
        <v>0.3744493392070485</v>
      </c>
    </row>
    <row r="47" spans="2:8" ht="15">
      <c r="B47" s="35">
        <v>2012</v>
      </c>
      <c r="C47" s="27">
        <v>4.8</v>
      </c>
      <c r="D47" s="29">
        <v>3.7</v>
      </c>
      <c r="E47" s="27">
        <f t="shared" si="2"/>
        <v>0</v>
      </c>
      <c r="F47" s="27">
        <v>21.7</v>
      </c>
      <c r="G47" s="27">
        <f t="shared" si="3"/>
        <v>8.5</v>
      </c>
      <c r="H47" s="28">
        <f t="shared" si="4"/>
        <v>0.391705069124424</v>
      </c>
    </row>
    <row r="48" spans="2:8" ht="15">
      <c r="B48" s="35">
        <v>2013</v>
      </c>
      <c r="C48" s="27">
        <v>4.9</v>
      </c>
      <c r="D48" s="29">
        <v>3.8</v>
      </c>
      <c r="E48" s="27">
        <f t="shared" si="2"/>
        <v>0</v>
      </c>
      <c r="F48" s="27">
        <v>21.2</v>
      </c>
      <c r="G48" s="27">
        <f t="shared" si="3"/>
        <v>8.7</v>
      </c>
      <c r="H48" s="28">
        <f t="shared" si="4"/>
        <v>0.410377358490566</v>
      </c>
    </row>
    <row r="49" spans="2:8" ht="15">
      <c r="B49" s="35">
        <v>2014</v>
      </c>
      <c r="C49" s="27">
        <v>4.9</v>
      </c>
      <c r="D49" s="29">
        <v>3.8</v>
      </c>
      <c r="E49" s="27">
        <f t="shared" si="2"/>
        <v>0</v>
      </c>
      <c r="F49" s="27">
        <v>20.8</v>
      </c>
      <c r="G49" s="27">
        <f t="shared" si="3"/>
        <v>8.7</v>
      </c>
      <c r="H49" s="28">
        <f t="shared" si="4"/>
        <v>0.4182692307692307</v>
      </c>
    </row>
    <row r="50" spans="2:8" ht="15">
      <c r="B50" s="35">
        <v>2015</v>
      </c>
      <c r="C50" s="27">
        <v>4.9</v>
      </c>
      <c r="D50" s="29">
        <v>3.8</v>
      </c>
      <c r="E50" s="27">
        <f t="shared" si="2"/>
        <v>0</v>
      </c>
      <c r="F50" s="27">
        <v>20.7</v>
      </c>
      <c r="G50" s="27">
        <f t="shared" si="3"/>
        <v>8.7</v>
      </c>
      <c r="H50" s="28">
        <f t="shared" si="4"/>
        <v>0.42028985507246375</v>
      </c>
    </row>
    <row r="51" spans="2:8" ht="15">
      <c r="B51" s="35">
        <v>2016</v>
      </c>
      <c r="C51" s="27">
        <v>4.9</v>
      </c>
      <c r="D51" s="29">
        <v>3.9</v>
      </c>
      <c r="E51" s="27">
        <f t="shared" si="2"/>
        <v>0</v>
      </c>
      <c r="F51" s="27">
        <v>20.8</v>
      </c>
      <c r="G51" s="27">
        <f t="shared" si="3"/>
        <v>8.8</v>
      </c>
      <c r="H51" s="28">
        <f t="shared" si="4"/>
        <v>0.4230769230769231</v>
      </c>
    </row>
    <row r="52" spans="2:8" ht="15">
      <c r="B52" s="35">
        <v>2017</v>
      </c>
      <c r="C52" s="27">
        <v>5</v>
      </c>
      <c r="D52" s="29">
        <v>3.9</v>
      </c>
      <c r="E52" s="27">
        <f t="shared" si="2"/>
        <v>0</v>
      </c>
      <c r="F52" s="27">
        <v>20.8</v>
      </c>
      <c r="G52" s="27">
        <f t="shared" si="3"/>
        <v>8.9</v>
      </c>
      <c r="H52" s="28">
        <f t="shared" si="4"/>
        <v>0.42788461538461536</v>
      </c>
    </row>
    <row r="53" spans="2:8" ht="15">
      <c r="B53" s="35">
        <v>2018</v>
      </c>
      <c r="C53" s="27">
        <v>5.1</v>
      </c>
      <c r="D53" s="29">
        <v>4</v>
      </c>
      <c r="E53" s="27">
        <f t="shared" si="2"/>
        <v>0</v>
      </c>
      <c r="F53" s="27">
        <v>20.7</v>
      </c>
      <c r="G53" s="27">
        <f t="shared" si="3"/>
        <v>9.1</v>
      </c>
      <c r="H53" s="28">
        <f t="shared" si="4"/>
        <v>0.4396135265700483</v>
      </c>
    </row>
    <row r="54" spans="2:8" ht="15">
      <c r="B54" s="35">
        <v>2019</v>
      </c>
      <c r="C54" s="27">
        <v>5.1</v>
      </c>
      <c r="D54" s="29">
        <v>4.1</v>
      </c>
      <c r="E54" s="27">
        <f t="shared" si="2"/>
        <v>0</v>
      </c>
      <c r="F54" s="27">
        <v>21.1</v>
      </c>
      <c r="G54" s="27">
        <f t="shared" si="3"/>
        <v>9.2</v>
      </c>
      <c r="H54" s="28">
        <f t="shared" si="4"/>
        <v>0.4360189573459715</v>
      </c>
    </row>
    <row r="55" spans="2:8" ht="15">
      <c r="B55" s="35">
        <v>2020</v>
      </c>
      <c r="C55" s="27">
        <v>5.2</v>
      </c>
      <c r="D55" s="29">
        <v>4.2</v>
      </c>
      <c r="E55" s="27">
        <f t="shared" si="2"/>
        <v>0</v>
      </c>
      <c r="F55" s="27">
        <v>21.3</v>
      </c>
      <c r="G55" s="27">
        <f t="shared" si="3"/>
        <v>9.4</v>
      </c>
      <c r="H55" s="28">
        <f t="shared" si="4"/>
        <v>0.4413145539906103</v>
      </c>
    </row>
    <row r="56" spans="2:8" ht="15">
      <c r="B56" s="35">
        <v>2021</v>
      </c>
      <c r="C56" s="27">
        <v>5.3</v>
      </c>
      <c r="D56" s="29">
        <v>4.3</v>
      </c>
      <c r="E56" s="27">
        <f t="shared" si="2"/>
        <v>0</v>
      </c>
      <c r="F56" s="27">
        <v>21.5</v>
      </c>
      <c r="G56" s="27">
        <f t="shared" si="3"/>
        <v>9.6</v>
      </c>
      <c r="H56" s="28">
        <f t="shared" si="4"/>
        <v>0.44651162790697674</v>
      </c>
    </row>
    <row r="57" spans="2:8" ht="15">
      <c r="B57" s="35">
        <v>2022</v>
      </c>
      <c r="C57" s="27">
        <v>5.4</v>
      </c>
      <c r="D57" s="29">
        <v>4.5</v>
      </c>
      <c r="E57" s="27">
        <f t="shared" si="2"/>
        <v>0</v>
      </c>
      <c r="F57" s="27">
        <v>21.8</v>
      </c>
      <c r="G57" s="27">
        <f t="shared" si="3"/>
        <v>9.9</v>
      </c>
      <c r="H57" s="28">
        <f t="shared" si="4"/>
        <v>0.4541284403669725</v>
      </c>
    </row>
    <row r="58" spans="2:8" ht="15">
      <c r="B58" s="35">
        <v>2023</v>
      </c>
      <c r="C58" s="27">
        <v>5.5</v>
      </c>
      <c r="D58" s="29">
        <v>4.6</v>
      </c>
      <c r="E58" s="27">
        <f t="shared" si="2"/>
        <v>0</v>
      </c>
      <c r="F58" s="27">
        <v>22</v>
      </c>
      <c r="G58" s="27">
        <f t="shared" si="3"/>
        <v>10.1</v>
      </c>
      <c r="H58" s="28">
        <f t="shared" si="4"/>
        <v>0.45909090909090905</v>
      </c>
    </row>
    <row r="59" spans="2:8" ht="15">
      <c r="B59" s="35">
        <v>2024</v>
      </c>
      <c r="C59" s="27">
        <v>5.6</v>
      </c>
      <c r="D59" s="29">
        <v>4.8</v>
      </c>
      <c r="E59" s="27">
        <f t="shared" si="2"/>
        <v>0</v>
      </c>
      <c r="F59" s="27">
        <v>22.3</v>
      </c>
      <c r="G59" s="27">
        <f t="shared" si="3"/>
        <v>10.399999999999999</v>
      </c>
      <c r="H59" s="28">
        <f t="shared" si="4"/>
        <v>0.4663677130044842</v>
      </c>
    </row>
    <row r="60" spans="2:8" ht="15">
      <c r="B60" s="35">
        <v>2025</v>
      </c>
      <c r="C60" s="27">
        <v>5.7</v>
      </c>
      <c r="D60" s="29">
        <v>5</v>
      </c>
      <c r="E60" s="27">
        <f t="shared" si="2"/>
        <v>0</v>
      </c>
      <c r="F60" s="27">
        <v>22.6</v>
      </c>
      <c r="G60" s="27">
        <f t="shared" si="3"/>
        <v>10.7</v>
      </c>
      <c r="H60" s="28">
        <f t="shared" si="4"/>
        <v>0.4734513274336283</v>
      </c>
    </row>
    <row r="61" spans="2:8" ht="15">
      <c r="B61" s="35">
        <v>2026</v>
      </c>
      <c r="C61" s="27">
        <v>5.7</v>
      </c>
      <c r="D61" s="29">
        <v>5.1</v>
      </c>
      <c r="E61" s="27">
        <f t="shared" si="2"/>
        <v>0</v>
      </c>
      <c r="F61" s="27">
        <v>22.9</v>
      </c>
      <c r="G61" s="27">
        <f t="shared" si="3"/>
        <v>10.8</v>
      </c>
      <c r="H61" s="28">
        <f t="shared" si="4"/>
        <v>0.4716157205240175</v>
      </c>
    </row>
    <row r="62" spans="2:8" ht="15">
      <c r="B62" s="35">
        <v>2027</v>
      </c>
      <c r="C62" s="27">
        <v>5.8</v>
      </c>
      <c r="D62" s="29">
        <v>5.3</v>
      </c>
      <c r="E62" s="27">
        <f t="shared" si="2"/>
        <v>0</v>
      </c>
      <c r="F62" s="27">
        <v>23.1</v>
      </c>
      <c r="G62" s="27">
        <f t="shared" si="3"/>
        <v>11.1</v>
      </c>
      <c r="H62" s="28">
        <f t="shared" si="4"/>
        <v>0.48051948051948046</v>
      </c>
    </row>
    <row r="63" spans="2:8" ht="15">
      <c r="B63" s="35">
        <v>2028</v>
      </c>
      <c r="C63" s="27">
        <v>5.9</v>
      </c>
      <c r="D63" s="29">
        <v>5.5</v>
      </c>
      <c r="E63" s="27">
        <f t="shared" si="2"/>
        <v>0</v>
      </c>
      <c r="F63" s="27">
        <v>23.4</v>
      </c>
      <c r="G63" s="27">
        <f t="shared" si="3"/>
        <v>11.4</v>
      </c>
      <c r="H63" s="28">
        <f t="shared" si="4"/>
        <v>0.4871794871794872</v>
      </c>
    </row>
    <row r="64" spans="2:8" ht="15">
      <c r="B64" s="35">
        <v>2029</v>
      </c>
      <c r="C64" s="27">
        <v>5.9</v>
      </c>
      <c r="D64" s="29">
        <v>5.7</v>
      </c>
      <c r="E64" s="27">
        <f t="shared" si="2"/>
        <v>0</v>
      </c>
      <c r="F64" s="27">
        <v>23.7</v>
      </c>
      <c r="G64" s="27">
        <f t="shared" si="3"/>
        <v>11.600000000000001</v>
      </c>
      <c r="H64" s="28">
        <f t="shared" si="4"/>
        <v>0.489451476793249</v>
      </c>
    </row>
    <row r="65" spans="2:8" ht="15">
      <c r="B65" s="35">
        <v>2030</v>
      </c>
      <c r="C65" s="27">
        <v>6</v>
      </c>
      <c r="D65" s="29">
        <v>5.9</v>
      </c>
      <c r="E65" s="27">
        <f t="shared" si="2"/>
        <v>0</v>
      </c>
      <c r="F65" s="27">
        <v>23.9</v>
      </c>
      <c r="G65" s="27">
        <f t="shared" si="3"/>
        <v>11.9</v>
      </c>
      <c r="H65" s="28">
        <f t="shared" si="4"/>
        <v>0.497907949790795</v>
      </c>
    </row>
    <row r="66" spans="2:8" ht="15">
      <c r="B66" s="35">
        <v>2031</v>
      </c>
      <c r="C66" s="27">
        <v>6</v>
      </c>
      <c r="D66" s="29">
        <v>6</v>
      </c>
      <c r="E66" s="27">
        <f t="shared" si="2"/>
        <v>0</v>
      </c>
      <c r="F66" s="27">
        <v>24.1</v>
      </c>
      <c r="G66" s="27">
        <f t="shared" si="3"/>
        <v>12</v>
      </c>
      <c r="H66" s="28">
        <f t="shared" si="4"/>
        <v>0.49792531120331945</v>
      </c>
    </row>
    <row r="67" spans="2:8" ht="15">
      <c r="B67" s="35">
        <v>2032</v>
      </c>
      <c r="C67" s="27">
        <v>6</v>
      </c>
      <c r="D67" s="29">
        <v>6.2</v>
      </c>
      <c r="E67" s="27">
        <f t="shared" si="2"/>
        <v>0</v>
      </c>
      <c r="F67" s="27">
        <v>24.4</v>
      </c>
      <c r="G67" s="27">
        <f t="shared" si="3"/>
        <v>12.2</v>
      </c>
      <c r="H67" s="28">
        <f t="shared" si="4"/>
        <v>0.5</v>
      </c>
    </row>
    <row r="68" spans="2:8" ht="15">
      <c r="B68" s="35">
        <v>2033</v>
      </c>
      <c r="C68" s="27">
        <v>6.1</v>
      </c>
      <c r="D68" s="29">
        <v>6.4</v>
      </c>
      <c r="E68" s="27">
        <f t="shared" si="2"/>
        <v>0</v>
      </c>
      <c r="F68" s="27">
        <v>24.6</v>
      </c>
      <c r="G68" s="27">
        <f t="shared" si="3"/>
        <v>12.5</v>
      </c>
      <c r="H68" s="28">
        <f t="shared" si="4"/>
        <v>0.5081300813008129</v>
      </c>
    </row>
    <row r="69" spans="2:8" ht="15">
      <c r="B69" s="35">
        <v>2034</v>
      </c>
      <c r="C69" s="27">
        <v>6.1</v>
      </c>
      <c r="D69" s="29">
        <v>6.5</v>
      </c>
      <c r="E69" s="27">
        <f t="shared" si="2"/>
        <v>0</v>
      </c>
      <c r="F69" s="27">
        <v>24.8</v>
      </c>
      <c r="G69" s="27">
        <f aca="true" t="shared" si="5" ref="G69:G100">SUM(C69,D69)</f>
        <v>12.6</v>
      </c>
      <c r="H69" s="28">
        <f aca="true" t="shared" si="6" ref="H69:H100">G69/F69</f>
        <v>0.5080645161290323</v>
      </c>
    </row>
    <row r="70" spans="2:8" ht="15">
      <c r="B70" s="35">
        <v>2035</v>
      </c>
      <c r="C70" s="27">
        <v>6.1</v>
      </c>
      <c r="D70" s="29">
        <v>6.7</v>
      </c>
      <c r="E70" s="27">
        <f aca="true" t="shared" si="7" ref="E70:E120">SUM(I70,K70)</f>
        <v>0</v>
      </c>
      <c r="F70" s="27">
        <v>25</v>
      </c>
      <c r="G70" s="27">
        <f t="shared" si="5"/>
        <v>12.8</v>
      </c>
      <c r="H70" s="28">
        <f t="shared" si="6"/>
        <v>0.512</v>
      </c>
    </row>
    <row r="71" spans="2:8" ht="15">
      <c r="B71" s="35">
        <v>2036</v>
      </c>
      <c r="C71" s="27">
        <v>6.1</v>
      </c>
      <c r="D71" s="29">
        <v>6.8</v>
      </c>
      <c r="E71" s="27">
        <f t="shared" si="7"/>
        <v>0</v>
      </c>
      <c r="F71" s="27">
        <v>25.2</v>
      </c>
      <c r="G71" s="27">
        <f t="shared" si="5"/>
        <v>12.899999999999999</v>
      </c>
      <c r="H71" s="28">
        <f t="shared" si="6"/>
        <v>0.5119047619047619</v>
      </c>
    </row>
    <row r="72" spans="2:8" ht="15">
      <c r="B72" s="35">
        <v>2037</v>
      </c>
      <c r="C72" s="27">
        <v>6.1</v>
      </c>
      <c r="D72" s="29">
        <v>7</v>
      </c>
      <c r="E72" s="27">
        <f t="shared" si="7"/>
        <v>0</v>
      </c>
      <c r="F72" s="27">
        <v>25.3</v>
      </c>
      <c r="G72" s="27">
        <f t="shared" si="5"/>
        <v>13.1</v>
      </c>
      <c r="H72" s="28">
        <f t="shared" si="6"/>
        <v>0.5177865612648221</v>
      </c>
    </row>
    <row r="73" spans="2:8" ht="15">
      <c r="B73" s="35">
        <v>2038</v>
      </c>
      <c r="C73" s="27">
        <v>6.1</v>
      </c>
      <c r="D73" s="29">
        <v>7.1</v>
      </c>
      <c r="E73" s="27">
        <f t="shared" si="7"/>
        <v>0</v>
      </c>
      <c r="F73" s="27">
        <v>25.5</v>
      </c>
      <c r="G73" s="27">
        <f t="shared" si="5"/>
        <v>13.2</v>
      </c>
      <c r="H73" s="28">
        <f t="shared" si="6"/>
        <v>0.5176470588235293</v>
      </c>
    </row>
    <row r="74" spans="2:8" ht="15">
      <c r="B74" s="35">
        <v>2039</v>
      </c>
      <c r="C74" s="27">
        <v>6.1</v>
      </c>
      <c r="D74" s="29">
        <v>7.3</v>
      </c>
      <c r="E74" s="27">
        <f t="shared" si="7"/>
        <v>0</v>
      </c>
      <c r="F74" s="27">
        <v>25.6</v>
      </c>
      <c r="G74" s="27">
        <f t="shared" si="5"/>
        <v>13.399999999999999</v>
      </c>
      <c r="H74" s="28">
        <f t="shared" si="6"/>
        <v>0.5234374999999999</v>
      </c>
    </row>
    <row r="75" spans="2:8" ht="15">
      <c r="B75" s="35">
        <v>2040</v>
      </c>
      <c r="C75" s="27">
        <v>6</v>
      </c>
      <c r="D75" s="29">
        <v>7.4</v>
      </c>
      <c r="E75" s="27">
        <f t="shared" si="7"/>
        <v>0</v>
      </c>
      <c r="F75" s="27">
        <v>25.8</v>
      </c>
      <c r="G75" s="27">
        <f t="shared" si="5"/>
        <v>13.4</v>
      </c>
      <c r="H75" s="28">
        <f t="shared" si="6"/>
        <v>0.5193798449612403</v>
      </c>
    </row>
    <row r="76" spans="2:8" ht="15">
      <c r="B76" s="35">
        <v>2041</v>
      </c>
      <c r="C76" s="27">
        <v>6</v>
      </c>
      <c r="D76" s="29">
        <v>7.5</v>
      </c>
      <c r="E76" s="27">
        <f t="shared" si="7"/>
        <v>0</v>
      </c>
      <c r="F76" s="27">
        <v>25.9</v>
      </c>
      <c r="G76" s="27">
        <f t="shared" si="5"/>
        <v>13.5</v>
      </c>
      <c r="H76" s="28">
        <f t="shared" si="6"/>
        <v>0.5212355212355213</v>
      </c>
    </row>
    <row r="77" spans="2:8" ht="15">
      <c r="B77" s="35">
        <v>2042</v>
      </c>
      <c r="C77" s="27">
        <v>6</v>
      </c>
      <c r="D77" s="29">
        <v>7.6</v>
      </c>
      <c r="E77" s="27">
        <f t="shared" si="7"/>
        <v>0</v>
      </c>
      <c r="F77" s="27">
        <v>26</v>
      </c>
      <c r="G77" s="27">
        <f t="shared" si="5"/>
        <v>13.6</v>
      </c>
      <c r="H77" s="28">
        <f t="shared" si="6"/>
        <v>0.5230769230769231</v>
      </c>
    </row>
    <row r="78" spans="2:8" ht="15">
      <c r="B78" s="35">
        <v>2043</v>
      </c>
      <c r="C78" s="27">
        <v>6</v>
      </c>
      <c r="D78" s="29">
        <v>7.8</v>
      </c>
      <c r="E78" s="27">
        <f t="shared" si="7"/>
        <v>0</v>
      </c>
      <c r="F78" s="27">
        <v>26.1</v>
      </c>
      <c r="G78" s="27">
        <f t="shared" si="5"/>
        <v>13.8</v>
      </c>
      <c r="H78" s="28">
        <f t="shared" si="6"/>
        <v>0.5287356321839081</v>
      </c>
    </row>
    <row r="79" spans="2:8" ht="15">
      <c r="B79" s="35">
        <v>2044</v>
      </c>
      <c r="C79" s="27">
        <v>5.9</v>
      </c>
      <c r="D79" s="29">
        <v>7.9</v>
      </c>
      <c r="E79" s="27">
        <f t="shared" si="7"/>
        <v>0</v>
      </c>
      <c r="F79" s="27">
        <v>26.2</v>
      </c>
      <c r="G79" s="27">
        <f t="shared" si="5"/>
        <v>13.8</v>
      </c>
      <c r="H79" s="28">
        <f t="shared" si="6"/>
        <v>0.5267175572519084</v>
      </c>
    </row>
    <row r="80" spans="2:8" ht="15">
      <c r="B80" s="35">
        <v>2045</v>
      </c>
      <c r="C80" s="27">
        <v>5.9</v>
      </c>
      <c r="D80" s="29">
        <v>8</v>
      </c>
      <c r="E80" s="27">
        <f t="shared" si="7"/>
        <v>0</v>
      </c>
      <c r="F80" s="27">
        <v>26.3</v>
      </c>
      <c r="G80" s="27">
        <f t="shared" si="5"/>
        <v>13.9</v>
      </c>
      <c r="H80" s="28">
        <f t="shared" si="6"/>
        <v>0.5285171102661597</v>
      </c>
    </row>
    <row r="81" spans="2:8" ht="15">
      <c r="B81" s="35">
        <v>2046</v>
      </c>
      <c r="C81" s="27">
        <v>5.9</v>
      </c>
      <c r="D81" s="29">
        <v>8.1</v>
      </c>
      <c r="E81" s="27">
        <f t="shared" si="7"/>
        <v>0</v>
      </c>
      <c r="F81" s="27">
        <v>26.5</v>
      </c>
      <c r="G81" s="27">
        <f t="shared" si="5"/>
        <v>14</v>
      </c>
      <c r="H81" s="28">
        <f t="shared" si="6"/>
        <v>0.5283018867924528</v>
      </c>
    </row>
    <row r="82" spans="2:8" ht="15">
      <c r="B82" s="35">
        <v>2047</v>
      </c>
      <c r="C82" s="27">
        <v>5.9</v>
      </c>
      <c r="D82" s="29">
        <v>8.2</v>
      </c>
      <c r="E82" s="27">
        <f t="shared" si="7"/>
        <v>0</v>
      </c>
      <c r="F82" s="27">
        <v>26.6</v>
      </c>
      <c r="G82" s="27">
        <f t="shared" si="5"/>
        <v>14.1</v>
      </c>
      <c r="H82" s="28">
        <f t="shared" si="6"/>
        <v>0.5300751879699248</v>
      </c>
    </row>
    <row r="83" spans="2:8" ht="15">
      <c r="B83" s="35">
        <v>2048</v>
      </c>
      <c r="C83" s="27">
        <v>5.9</v>
      </c>
      <c r="D83" s="29">
        <v>8.3</v>
      </c>
      <c r="E83" s="27">
        <f t="shared" si="7"/>
        <v>0</v>
      </c>
      <c r="F83" s="27">
        <v>26.7</v>
      </c>
      <c r="G83" s="27">
        <f t="shared" si="5"/>
        <v>14.200000000000001</v>
      </c>
      <c r="H83" s="28">
        <f t="shared" si="6"/>
        <v>0.5318352059925094</v>
      </c>
    </row>
    <row r="84" spans="2:8" ht="15">
      <c r="B84" s="35">
        <v>2049</v>
      </c>
      <c r="C84" s="27">
        <v>5.9</v>
      </c>
      <c r="D84" s="29">
        <v>8.5</v>
      </c>
      <c r="E84" s="27">
        <f t="shared" si="7"/>
        <v>0</v>
      </c>
      <c r="F84" s="27">
        <v>26.9</v>
      </c>
      <c r="G84" s="27">
        <f t="shared" si="5"/>
        <v>14.4</v>
      </c>
      <c r="H84" s="28">
        <f t="shared" si="6"/>
        <v>0.5353159851301116</v>
      </c>
    </row>
    <row r="85" spans="2:8" ht="15">
      <c r="B85" s="35">
        <v>2050</v>
      </c>
      <c r="C85" s="27">
        <v>5.9</v>
      </c>
      <c r="D85" s="29">
        <v>8.6</v>
      </c>
      <c r="E85" s="27">
        <f t="shared" si="7"/>
        <v>0</v>
      </c>
      <c r="F85" s="27">
        <v>27</v>
      </c>
      <c r="G85" s="27">
        <f t="shared" si="5"/>
        <v>14.5</v>
      </c>
      <c r="H85" s="28">
        <f t="shared" si="6"/>
        <v>0.5370370370370371</v>
      </c>
    </row>
    <row r="86" spans="2:8" ht="15">
      <c r="B86" s="35">
        <v>2051</v>
      </c>
      <c r="C86" s="27">
        <v>5.9</v>
      </c>
      <c r="D86" s="29">
        <v>8.7</v>
      </c>
      <c r="E86" s="27">
        <f t="shared" si="7"/>
        <v>0</v>
      </c>
      <c r="F86" s="27">
        <v>27.2</v>
      </c>
      <c r="G86" s="27">
        <f t="shared" si="5"/>
        <v>14.6</v>
      </c>
      <c r="H86" s="28">
        <f t="shared" si="6"/>
        <v>0.5367647058823529</v>
      </c>
    </row>
    <row r="87" spans="2:8" ht="15">
      <c r="B87" s="35">
        <v>2052</v>
      </c>
      <c r="C87" s="27">
        <v>5.9</v>
      </c>
      <c r="D87" s="29">
        <v>8.8</v>
      </c>
      <c r="E87" s="27">
        <f t="shared" si="7"/>
        <v>0</v>
      </c>
      <c r="F87" s="27">
        <v>27.3</v>
      </c>
      <c r="G87" s="27">
        <f t="shared" si="5"/>
        <v>14.700000000000001</v>
      </c>
      <c r="H87" s="28">
        <f t="shared" si="6"/>
        <v>0.5384615384615384</v>
      </c>
    </row>
    <row r="88" spans="2:8" ht="15">
      <c r="B88" s="35">
        <v>2053</v>
      </c>
      <c r="C88" s="27">
        <v>5.9</v>
      </c>
      <c r="D88" s="29">
        <v>8.9</v>
      </c>
      <c r="E88" s="27">
        <f t="shared" si="7"/>
        <v>0</v>
      </c>
      <c r="F88" s="27">
        <v>27.5</v>
      </c>
      <c r="G88" s="27">
        <f t="shared" si="5"/>
        <v>14.8</v>
      </c>
      <c r="H88" s="28">
        <f t="shared" si="6"/>
        <v>0.5381818181818182</v>
      </c>
    </row>
    <row r="89" spans="2:8" ht="15">
      <c r="B89" s="35">
        <v>2054</v>
      </c>
      <c r="C89" s="27">
        <v>6</v>
      </c>
      <c r="D89" s="29">
        <v>9</v>
      </c>
      <c r="E89" s="27">
        <f t="shared" si="7"/>
        <v>0</v>
      </c>
      <c r="F89" s="27">
        <v>27.6</v>
      </c>
      <c r="G89" s="27">
        <f t="shared" si="5"/>
        <v>15</v>
      </c>
      <c r="H89" s="28">
        <f t="shared" si="6"/>
        <v>0.5434782608695652</v>
      </c>
    </row>
    <row r="90" spans="2:8" ht="15">
      <c r="B90" s="35">
        <v>2055</v>
      </c>
      <c r="C90" s="27">
        <v>6</v>
      </c>
      <c r="D90" s="29">
        <v>9.2</v>
      </c>
      <c r="E90" s="27">
        <f t="shared" si="7"/>
        <v>0</v>
      </c>
      <c r="F90" s="27">
        <v>27.8</v>
      </c>
      <c r="G90" s="27">
        <f t="shared" si="5"/>
        <v>15.2</v>
      </c>
      <c r="H90" s="28">
        <f t="shared" si="6"/>
        <v>0.5467625899280575</v>
      </c>
    </row>
    <row r="91" spans="2:8" ht="15">
      <c r="B91" s="35">
        <v>2056</v>
      </c>
      <c r="C91" s="27">
        <v>6</v>
      </c>
      <c r="D91" s="29">
        <v>9.3</v>
      </c>
      <c r="E91" s="27">
        <f t="shared" si="7"/>
        <v>0</v>
      </c>
      <c r="F91" s="27">
        <v>28</v>
      </c>
      <c r="G91" s="27">
        <f t="shared" si="5"/>
        <v>15.3</v>
      </c>
      <c r="H91" s="28">
        <f t="shared" si="6"/>
        <v>0.5464285714285715</v>
      </c>
    </row>
    <row r="92" spans="2:8" ht="15">
      <c r="B92" s="35">
        <v>2057</v>
      </c>
      <c r="C92" s="27">
        <v>6</v>
      </c>
      <c r="D92" s="29">
        <v>9.5</v>
      </c>
      <c r="E92" s="27">
        <f t="shared" si="7"/>
        <v>0</v>
      </c>
      <c r="F92" s="27">
        <v>28.2</v>
      </c>
      <c r="G92" s="27">
        <f t="shared" si="5"/>
        <v>15.5</v>
      </c>
      <c r="H92" s="28">
        <f t="shared" si="6"/>
        <v>0.549645390070922</v>
      </c>
    </row>
    <row r="93" spans="2:8" ht="15">
      <c r="B93" s="35">
        <v>2058</v>
      </c>
      <c r="C93" s="27">
        <v>6</v>
      </c>
      <c r="D93" s="29">
        <v>9.6</v>
      </c>
      <c r="E93" s="27">
        <f t="shared" si="7"/>
        <v>0</v>
      </c>
      <c r="F93" s="27">
        <v>28.3</v>
      </c>
      <c r="G93" s="27">
        <f t="shared" si="5"/>
        <v>15.6</v>
      </c>
      <c r="H93" s="28">
        <f t="shared" si="6"/>
        <v>0.5512367491166077</v>
      </c>
    </row>
    <row r="94" spans="2:8" ht="15">
      <c r="B94" s="35">
        <v>2059</v>
      </c>
      <c r="C94" s="27">
        <v>6</v>
      </c>
      <c r="D94" s="29">
        <v>9.7</v>
      </c>
      <c r="E94" s="27">
        <f t="shared" si="7"/>
        <v>0</v>
      </c>
      <c r="F94" s="27">
        <v>28.5</v>
      </c>
      <c r="G94" s="27">
        <f t="shared" si="5"/>
        <v>15.7</v>
      </c>
      <c r="H94" s="28">
        <f t="shared" si="6"/>
        <v>0.5508771929824561</v>
      </c>
    </row>
    <row r="95" spans="2:8" ht="15">
      <c r="B95" s="35">
        <v>2060</v>
      </c>
      <c r="C95" s="27">
        <v>6</v>
      </c>
      <c r="D95" s="29">
        <v>9.9</v>
      </c>
      <c r="E95" s="27">
        <f t="shared" si="7"/>
        <v>0</v>
      </c>
      <c r="F95" s="27">
        <v>28.6</v>
      </c>
      <c r="G95" s="27">
        <f t="shared" si="5"/>
        <v>15.9</v>
      </c>
      <c r="H95" s="28">
        <f t="shared" si="6"/>
        <v>0.5559440559440559</v>
      </c>
    </row>
    <row r="96" spans="2:8" ht="15">
      <c r="B96" s="35">
        <v>2061</v>
      </c>
      <c r="C96" s="27">
        <v>6.1</v>
      </c>
      <c r="D96" s="29">
        <v>10</v>
      </c>
      <c r="E96" s="27">
        <f t="shared" si="7"/>
        <v>0</v>
      </c>
      <c r="F96" s="27">
        <v>28.8</v>
      </c>
      <c r="G96" s="27">
        <f t="shared" si="5"/>
        <v>16.1</v>
      </c>
      <c r="H96" s="28">
        <f t="shared" si="6"/>
        <v>0.5590277777777778</v>
      </c>
    </row>
    <row r="97" spans="2:8" ht="15">
      <c r="B97" s="35">
        <v>2062</v>
      </c>
      <c r="C97" s="27">
        <v>6.1</v>
      </c>
      <c r="D97" s="29">
        <v>10.2</v>
      </c>
      <c r="E97" s="27">
        <f t="shared" si="7"/>
        <v>0</v>
      </c>
      <c r="F97" s="27">
        <v>29</v>
      </c>
      <c r="G97" s="27">
        <f t="shared" si="5"/>
        <v>16.299999999999997</v>
      </c>
      <c r="H97" s="28">
        <f t="shared" si="6"/>
        <v>0.5620689655172413</v>
      </c>
    </row>
    <row r="98" spans="2:8" ht="15">
      <c r="B98" s="35">
        <v>2063</v>
      </c>
      <c r="C98" s="27">
        <v>6.1</v>
      </c>
      <c r="D98" s="29">
        <v>10.3</v>
      </c>
      <c r="E98" s="27">
        <f t="shared" si="7"/>
        <v>0</v>
      </c>
      <c r="F98" s="27">
        <v>29.1</v>
      </c>
      <c r="G98" s="27">
        <f t="shared" si="5"/>
        <v>16.4</v>
      </c>
      <c r="H98" s="28">
        <f t="shared" si="6"/>
        <v>0.5635738831615119</v>
      </c>
    </row>
    <row r="99" spans="2:8" ht="15">
      <c r="B99" s="35">
        <v>2064</v>
      </c>
      <c r="C99" s="27">
        <v>6.1</v>
      </c>
      <c r="D99" s="29">
        <v>10.5</v>
      </c>
      <c r="E99" s="27">
        <f t="shared" si="7"/>
        <v>0</v>
      </c>
      <c r="F99" s="27">
        <v>29.3</v>
      </c>
      <c r="G99" s="27">
        <f t="shared" si="5"/>
        <v>16.6</v>
      </c>
      <c r="H99" s="28">
        <f t="shared" si="6"/>
        <v>0.5665529010238908</v>
      </c>
    </row>
    <row r="100" spans="2:8" ht="15">
      <c r="B100" s="35">
        <v>2065</v>
      </c>
      <c r="C100" s="27">
        <v>6.1</v>
      </c>
      <c r="D100" s="29">
        <v>10.7</v>
      </c>
      <c r="E100" s="27">
        <f t="shared" si="7"/>
        <v>0</v>
      </c>
      <c r="F100" s="27">
        <v>29.5</v>
      </c>
      <c r="G100" s="27">
        <f t="shared" si="5"/>
        <v>16.799999999999997</v>
      </c>
      <c r="H100" s="28">
        <f t="shared" si="6"/>
        <v>0.5694915254237287</v>
      </c>
    </row>
    <row r="101" spans="2:8" ht="15">
      <c r="B101" s="35">
        <v>2066</v>
      </c>
      <c r="C101" s="27">
        <v>6.1</v>
      </c>
      <c r="D101" s="29">
        <v>10.8</v>
      </c>
      <c r="E101" s="27">
        <f t="shared" si="7"/>
        <v>0</v>
      </c>
      <c r="F101" s="27">
        <v>29.7</v>
      </c>
      <c r="G101" s="27">
        <f aca="true" t="shared" si="8" ref="G101:G120">SUM(C101,D101)</f>
        <v>16.9</v>
      </c>
      <c r="H101" s="28">
        <f aca="true" t="shared" si="9" ref="H101:H132">G101/F101</f>
        <v>0.569023569023569</v>
      </c>
    </row>
    <row r="102" spans="2:8" ht="15">
      <c r="B102" s="35">
        <v>2067</v>
      </c>
      <c r="C102" s="27">
        <v>6.2</v>
      </c>
      <c r="D102" s="29">
        <v>11</v>
      </c>
      <c r="E102" s="27">
        <f t="shared" si="7"/>
        <v>0</v>
      </c>
      <c r="F102" s="27">
        <v>29.8</v>
      </c>
      <c r="G102" s="27">
        <f t="shared" si="8"/>
        <v>17.2</v>
      </c>
      <c r="H102" s="28">
        <f t="shared" si="9"/>
        <v>0.5771812080536912</v>
      </c>
    </row>
    <row r="103" spans="2:8" ht="15">
      <c r="B103" s="35">
        <v>2068</v>
      </c>
      <c r="C103" s="27">
        <v>6.2</v>
      </c>
      <c r="D103" s="29">
        <v>11.1</v>
      </c>
      <c r="E103" s="27">
        <f t="shared" si="7"/>
        <v>0</v>
      </c>
      <c r="F103" s="27">
        <v>30</v>
      </c>
      <c r="G103" s="27">
        <f t="shared" si="8"/>
        <v>17.3</v>
      </c>
      <c r="H103" s="28">
        <f t="shared" si="9"/>
        <v>0.5766666666666667</v>
      </c>
    </row>
    <row r="104" spans="2:8" ht="15">
      <c r="B104" s="35">
        <v>2069</v>
      </c>
      <c r="C104" s="27">
        <v>6.2</v>
      </c>
      <c r="D104" s="29">
        <v>11.3</v>
      </c>
      <c r="E104" s="27">
        <f t="shared" si="7"/>
        <v>0</v>
      </c>
      <c r="F104" s="27">
        <v>30.2</v>
      </c>
      <c r="G104" s="27">
        <f t="shared" si="8"/>
        <v>17.5</v>
      </c>
      <c r="H104" s="28">
        <f t="shared" si="9"/>
        <v>0.5794701986754967</v>
      </c>
    </row>
    <row r="105" spans="2:8" ht="15">
      <c r="B105" s="35">
        <v>2070</v>
      </c>
      <c r="C105" s="27">
        <v>6.2</v>
      </c>
      <c r="D105" s="29">
        <v>11.5</v>
      </c>
      <c r="E105" s="27">
        <f t="shared" si="7"/>
        <v>0</v>
      </c>
      <c r="F105" s="27">
        <v>30.4</v>
      </c>
      <c r="G105" s="27">
        <f t="shared" si="8"/>
        <v>17.7</v>
      </c>
      <c r="H105" s="28">
        <f t="shared" si="9"/>
        <v>0.5822368421052632</v>
      </c>
    </row>
    <row r="106" spans="2:8" ht="15">
      <c r="B106" s="35">
        <v>2071</v>
      </c>
      <c r="C106" s="27">
        <v>6.2</v>
      </c>
      <c r="D106" s="29">
        <v>11.6</v>
      </c>
      <c r="E106" s="27">
        <f t="shared" si="7"/>
        <v>0</v>
      </c>
      <c r="F106" s="27">
        <v>30.5</v>
      </c>
      <c r="G106" s="27">
        <f t="shared" si="8"/>
        <v>17.8</v>
      </c>
      <c r="H106" s="28">
        <f t="shared" si="9"/>
        <v>0.5836065573770493</v>
      </c>
    </row>
    <row r="107" spans="2:8" ht="15">
      <c r="B107" s="35">
        <v>2072</v>
      </c>
      <c r="C107" s="27">
        <v>6.2</v>
      </c>
      <c r="D107" s="29">
        <v>11.8</v>
      </c>
      <c r="E107" s="27">
        <f t="shared" si="7"/>
        <v>0</v>
      </c>
      <c r="F107" s="27">
        <v>30.7</v>
      </c>
      <c r="G107" s="27">
        <f t="shared" si="8"/>
        <v>18</v>
      </c>
      <c r="H107" s="28">
        <f t="shared" si="9"/>
        <v>0.5863192182410424</v>
      </c>
    </row>
    <row r="108" spans="2:8" ht="15">
      <c r="B108" s="35">
        <v>2073</v>
      </c>
      <c r="C108" s="27">
        <v>6.3</v>
      </c>
      <c r="D108" s="29">
        <v>12</v>
      </c>
      <c r="E108" s="27">
        <f t="shared" si="7"/>
        <v>0</v>
      </c>
      <c r="F108" s="27">
        <v>30.9</v>
      </c>
      <c r="G108" s="27">
        <f t="shared" si="8"/>
        <v>18.3</v>
      </c>
      <c r="H108" s="28">
        <f t="shared" si="9"/>
        <v>0.5922330097087379</v>
      </c>
    </row>
    <row r="109" spans="2:8" ht="15">
      <c r="B109" s="35">
        <v>2074</v>
      </c>
      <c r="C109" s="27">
        <v>6.2</v>
      </c>
      <c r="D109" s="29">
        <v>12.1</v>
      </c>
      <c r="E109" s="27">
        <f t="shared" si="7"/>
        <v>0</v>
      </c>
      <c r="F109" s="27">
        <v>31.1</v>
      </c>
      <c r="G109" s="27">
        <f t="shared" si="8"/>
        <v>18.3</v>
      </c>
      <c r="H109" s="28">
        <f t="shared" si="9"/>
        <v>0.5884244372990354</v>
      </c>
    </row>
    <row r="110" spans="2:8" ht="15">
      <c r="B110" s="35">
        <v>2075</v>
      </c>
      <c r="C110" s="27">
        <v>6.3</v>
      </c>
      <c r="D110" s="29">
        <v>12.3</v>
      </c>
      <c r="E110" s="27">
        <f t="shared" si="7"/>
        <v>0</v>
      </c>
      <c r="F110" s="27">
        <v>31.3</v>
      </c>
      <c r="G110" s="27">
        <f t="shared" si="8"/>
        <v>18.6</v>
      </c>
      <c r="H110" s="28">
        <f t="shared" si="9"/>
        <v>0.5942492012779553</v>
      </c>
    </row>
    <row r="111" spans="2:8" ht="15">
      <c r="B111" s="35">
        <v>2076</v>
      </c>
      <c r="C111" s="27">
        <v>6.3</v>
      </c>
      <c r="D111" s="29">
        <v>12.5</v>
      </c>
      <c r="E111" s="27">
        <f t="shared" si="7"/>
        <v>0</v>
      </c>
      <c r="F111" s="27">
        <v>31.5</v>
      </c>
      <c r="G111" s="27">
        <f t="shared" si="8"/>
        <v>18.8</v>
      </c>
      <c r="H111" s="28">
        <f t="shared" si="9"/>
        <v>0.5968253968253968</v>
      </c>
    </row>
    <row r="112" spans="2:8" ht="15">
      <c r="B112" s="35">
        <v>2077</v>
      </c>
      <c r="C112" s="27">
        <v>6.3</v>
      </c>
      <c r="D112" s="29">
        <v>12.6</v>
      </c>
      <c r="E112" s="27">
        <f t="shared" si="7"/>
        <v>0</v>
      </c>
      <c r="F112" s="27">
        <v>31.6</v>
      </c>
      <c r="G112" s="27">
        <f t="shared" si="8"/>
        <v>18.9</v>
      </c>
      <c r="H112" s="28">
        <f t="shared" si="9"/>
        <v>0.5981012658227848</v>
      </c>
    </row>
    <row r="113" spans="2:8" ht="15">
      <c r="B113" s="35">
        <v>2078</v>
      </c>
      <c r="C113" s="27">
        <v>6.3</v>
      </c>
      <c r="D113" s="29">
        <v>12.8</v>
      </c>
      <c r="E113" s="27">
        <f t="shared" si="7"/>
        <v>0</v>
      </c>
      <c r="F113" s="27">
        <v>31.8</v>
      </c>
      <c r="G113" s="27">
        <f t="shared" si="8"/>
        <v>19.1</v>
      </c>
      <c r="H113" s="28">
        <f t="shared" si="9"/>
        <v>0.60062893081761</v>
      </c>
    </row>
    <row r="114" spans="2:8" ht="15">
      <c r="B114" s="35">
        <v>2079</v>
      </c>
      <c r="C114" s="27">
        <v>6.3</v>
      </c>
      <c r="D114" s="29">
        <v>12.9</v>
      </c>
      <c r="E114" s="27">
        <f t="shared" si="7"/>
        <v>0</v>
      </c>
      <c r="F114" s="27">
        <v>31.9</v>
      </c>
      <c r="G114" s="27">
        <f t="shared" si="8"/>
        <v>19.2</v>
      </c>
      <c r="H114" s="28">
        <f t="shared" si="9"/>
        <v>0.6018808777429467</v>
      </c>
    </row>
    <row r="115" spans="2:8" ht="15">
      <c r="B115" s="35">
        <v>2080</v>
      </c>
      <c r="C115" s="27">
        <v>6.3</v>
      </c>
      <c r="D115" s="29">
        <v>13.1</v>
      </c>
      <c r="E115" s="27">
        <f t="shared" si="7"/>
        <v>0</v>
      </c>
      <c r="F115" s="27">
        <v>32.1</v>
      </c>
      <c r="G115" s="27">
        <f t="shared" si="8"/>
        <v>19.4</v>
      </c>
      <c r="H115" s="28">
        <f t="shared" si="9"/>
        <v>0.6043613707165109</v>
      </c>
    </row>
    <row r="116" spans="2:8" ht="15">
      <c r="B116" s="35">
        <v>2081</v>
      </c>
      <c r="C116" s="27">
        <v>6.3</v>
      </c>
      <c r="D116" s="29">
        <v>13.3</v>
      </c>
      <c r="E116" s="27">
        <f t="shared" si="7"/>
        <v>0</v>
      </c>
      <c r="F116" s="27">
        <v>32.2</v>
      </c>
      <c r="G116" s="27">
        <f t="shared" si="8"/>
        <v>19.6</v>
      </c>
      <c r="H116" s="28">
        <f t="shared" si="9"/>
        <v>0.6086956521739131</v>
      </c>
    </row>
    <row r="117" spans="2:8" ht="15">
      <c r="B117" s="35">
        <v>2082</v>
      </c>
      <c r="C117" s="27">
        <v>6.4</v>
      </c>
      <c r="D117" s="29">
        <v>13.4</v>
      </c>
      <c r="E117" s="27">
        <f t="shared" si="7"/>
        <v>0</v>
      </c>
      <c r="F117" s="27">
        <v>32.4</v>
      </c>
      <c r="G117" s="27">
        <f t="shared" si="8"/>
        <v>19.8</v>
      </c>
      <c r="H117" s="28">
        <f t="shared" si="9"/>
        <v>0.6111111111111112</v>
      </c>
    </row>
    <row r="118" spans="2:8" ht="15">
      <c r="B118" s="35">
        <v>2083</v>
      </c>
      <c r="C118" s="27">
        <v>6.4</v>
      </c>
      <c r="D118" s="29">
        <v>13.6</v>
      </c>
      <c r="E118" s="27">
        <f t="shared" si="7"/>
        <v>0</v>
      </c>
      <c r="F118" s="27">
        <v>32.6</v>
      </c>
      <c r="G118" s="27">
        <f t="shared" si="8"/>
        <v>20</v>
      </c>
      <c r="H118" s="28">
        <f t="shared" si="9"/>
        <v>0.6134969325153374</v>
      </c>
    </row>
    <row r="119" spans="2:8" ht="15">
      <c r="B119" s="35">
        <v>2084</v>
      </c>
      <c r="C119" s="27">
        <v>6.4</v>
      </c>
      <c r="D119" s="29">
        <v>13.7</v>
      </c>
      <c r="E119" s="27">
        <f t="shared" si="7"/>
        <v>0</v>
      </c>
      <c r="F119" s="27">
        <v>32.7</v>
      </c>
      <c r="G119" s="27">
        <f t="shared" si="8"/>
        <v>20.1</v>
      </c>
      <c r="H119" s="28">
        <f t="shared" si="9"/>
        <v>0.6146788990825688</v>
      </c>
    </row>
    <row r="120" spans="2:8" ht="15">
      <c r="B120" s="36">
        <v>2085</v>
      </c>
      <c r="C120" s="30">
        <v>6.4</v>
      </c>
      <c r="D120" s="31">
        <v>13.9</v>
      </c>
      <c r="E120" s="30">
        <f t="shared" si="7"/>
        <v>0</v>
      </c>
      <c r="F120" s="30">
        <v>32.9</v>
      </c>
      <c r="G120" s="30">
        <f t="shared" si="8"/>
        <v>20.3</v>
      </c>
      <c r="H120" s="32">
        <f t="shared" si="9"/>
        <v>0.6170212765957447</v>
      </c>
    </row>
  </sheetData>
  <sheetProtection/>
  <mergeCells count="1">
    <mergeCell ref="B2:H2"/>
  </mergeCells>
  <hyperlinks>
    <hyperlink ref="B1" r:id="rId1" display="CBO Long Term Outlook 201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32"/>
  <sheetViews>
    <sheetView tabSelected="1" zoomScale="55" zoomScaleNormal="55" zoomScalePageLayoutView="0" workbookViewId="0" topLeftCell="A1">
      <selection activeCell="Q4" sqref="Q4"/>
    </sheetView>
  </sheetViews>
  <sheetFormatPr defaultColWidth="9.140625" defaultRowHeight="15"/>
  <cols>
    <col min="1" max="1" width="8.7109375" style="2" customWidth="1"/>
    <col min="2" max="6" width="12.7109375" style="2" customWidth="1"/>
    <col min="7" max="7" width="7.140625" style="2" bestFit="1" customWidth="1"/>
    <col min="8" max="21" width="12.7109375" style="2" customWidth="1"/>
    <col min="22" max="22" width="12.00390625" style="2" customWidth="1"/>
    <col min="23" max="24" width="14.8515625" style="2" customWidth="1"/>
    <col min="25" max="25" width="9.140625" style="2" customWidth="1"/>
    <col min="26" max="27" width="14.8515625" style="2" customWidth="1"/>
    <col min="28" max="16384" width="9.140625" style="2" customWidth="1"/>
  </cols>
  <sheetData>
    <row r="2" ht="15">
      <c r="A2" t="s">
        <v>22</v>
      </c>
    </row>
    <row r="4" spans="1:4" ht="15">
      <c r="A4" s="48" t="s">
        <v>21</v>
      </c>
      <c r="B4" s="47"/>
      <c r="C4" s="47"/>
      <c r="D4" s="47"/>
    </row>
    <row r="6" spans="1:15" s="21" customFormat="1" ht="15">
      <c r="A6" s="46" t="s">
        <v>20</v>
      </c>
      <c r="B6" s="46"/>
      <c r="C6" s="46"/>
      <c r="D6" s="46"/>
      <c r="E6" s="46"/>
      <c r="F6" s="46"/>
      <c r="G6" s="46"/>
      <c r="H6" s="47"/>
      <c r="I6" s="47"/>
      <c r="J6" s="47"/>
      <c r="K6" s="47"/>
      <c r="L6" s="47"/>
      <c r="M6" s="47"/>
      <c r="N6" s="47"/>
      <c r="O6" s="47"/>
    </row>
    <row r="7" spans="1:4" ht="15">
      <c r="A7" s="50" t="s">
        <v>19</v>
      </c>
      <c r="B7" s="50"/>
      <c r="C7" s="50"/>
      <c r="D7" s="47"/>
    </row>
    <row r="9" spans="2:28" ht="15">
      <c r="B9" s="49" t="s">
        <v>18</v>
      </c>
      <c r="C9" s="49"/>
      <c r="D9" s="49"/>
      <c r="E9" s="49"/>
      <c r="F9" s="49"/>
      <c r="H9" s="49" t="s">
        <v>14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4"/>
      <c r="W9" s="51" t="s">
        <v>17</v>
      </c>
      <c r="X9" s="51"/>
      <c r="Y9" s="51"/>
      <c r="Z9" s="51"/>
      <c r="AA9" s="51"/>
      <c r="AB9"/>
    </row>
    <row r="10" spans="2:27" ht="15">
      <c r="B10" s="49" t="s">
        <v>16</v>
      </c>
      <c r="C10" s="49"/>
      <c r="D10" s="49"/>
      <c r="E10" s="49"/>
      <c r="F10" s="20"/>
      <c r="H10" s="49" t="s">
        <v>16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W10" s="44" t="s">
        <v>15</v>
      </c>
      <c r="X10" s="44"/>
      <c r="Y10"/>
      <c r="Z10" s="45" t="s">
        <v>14</v>
      </c>
      <c r="AA10" s="45"/>
    </row>
    <row r="11" spans="2:27" ht="15">
      <c r="B11" s="20"/>
      <c r="C11" s="20" t="s">
        <v>13</v>
      </c>
      <c r="D11" s="20"/>
      <c r="E11" s="20"/>
      <c r="F11" s="20"/>
      <c r="H11" s="20"/>
      <c r="O11" s="20" t="s">
        <v>12</v>
      </c>
      <c r="P11" s="20"/>
      <c r="Q11" s="20"/>
      <c r="R11" s="20"/>
      <c r="S11" s="20"/>
      <c r="T11" s="20"/>
      <c r="X11" s="11" t="s">
        <v>11</v>
      </c>
      <c r="AA11" s="11" t="s">
        <v>11</v>
      </c>
    </row>
    <row r="12" spans="3:27" s="16" customFormat="1" ht="21" customHeight="1">
      <c r="C12" s="19" t="s">
        <v>10</v>
      </c>
      <c r="G12" s="41" t="s">
        <v>25</v>
      </c>
      <c r="H12" s="42"/>
      <c r="I12" s="42"/>
      <c r="J12" s="42"/>
      <c r="K12" s="42"/>
      <c r="L12" s="42"/>
      <c r="M12" s="43"/>
      <c r="N12" s="18"/>
      <c r="O12" s="19" t="s">
        <v>10</v>
      </c>
      <c r="W12" s="17"/>
      <c r="X12" s="17" t="s">
        <v>10</v>
      </c>
      <c r="Y12"/>
      <c r="Z12" s="18"/>
      <c r="AA12" s="17" t="s">
        <v>10</v>
      </c>
    </row>
    <row r="13" spans="1:27" s="12" customFormat="1" ht="60" customHeight="1">
      <c r="A13" s="15" t="s">
        <v>9</v>
      </c>
      <c r="B13" s="15" t="s">
        <v>8</v>
      </c>
      <c r="C13" s="15" t="s">
        <v>2</v>
      </c>
      <c r="D13" s="15" t="s">
        <v>6</v>
      </c>
      <c r="E13" s="15" t="s">
        <v>5</v>
      </c>
      <c r="F13" s="15" t="s">
        <v>4</v>
      </c>
      <c r="G13" s="34" t="s">
        <v>9</v>
      </c>
      <c r="H13" s="37" t="s">
        <v>8</v>
      </c>
      <c r="I13" s="38" t="s">
        <v>3</v>
      </c>
      <c r="J13" s="33" t="s">
        <v>0</v>
      </c>
      <c r="K13" s="37" t="s">
        <v>5</v>
      </c>
      <c r="L13" s="39" t="s">
        <v>24</v>
      </c>
      <c r="M13" s="39" t="s">
        <v>26</v>
      </c>
      <c r="N13" s="14" t="s">
        <v>7</v>
      </c>
      <c r="O13" s="15" t="s">
        <v>2</v>
      </c>
      <c r="P13" s="15" t="s">
        <v>6</v>
      </c>
      <c r="S13" s="15" t="s">
        <v>23</v>
      </c>
      <c r="U13" s="15" t="s">
        <v>4</v>
      </c>
      <c r="W13" s="14" t="s">
        <v>3</v>
      </c>
      <c r="X13" s="14" t="s">
        <v>2</v>
      </c>
      <c r="Y13"/>
      <c r="Z13" s="14" t="s">
        <v>3</v>
      </c>
      <c r="AA13" s="14" t="s">
        <v>2</v>
      </c>
    </row>
    <row r="14" spans="1:21" s="12" customFormat="1" ht="15" customHeight="1">
      <c r="A14" s="13"/>
      <c r="B14" s="13"/>
      <c r="C14" s="13"/>
      <c r="D14" s="13"/>
      <c r="E14" s="13"/>
      <c r="F14" s="13"/>
      <c r="G14" s="23"/>
      <c r="H14" s="24"/>
      <c r="I14" s="25"/>
      <c r="J14" s="25"/>
      <c r="K14" s="26"/>
      <c r="L14" s="24"/>
      <c r="M14" s="24"/>
      <c r="O14" s="13"/>
      <c r="P14" s="13"/>
      <c r="S14" s="13"/>
      <c r="U14" s="13"/>
    </row>
    <row r="15" spans="1:30" ht="15">
      <c r="A15" s="11">
        <v>1970</v>
      </c>
      <c r="B15" s="3">
        <v>2.9</v>
      </c>
      <c r="C15" s="3">
        <v>0.9</v>
      </c>
      <c r="D15" s="3">
        <v>14</v>
      </c>
      <c r="E15" s="3">
        <v>17.9</v>
      </c>
      <c r="F15" s="3">
        <v>19</v>
      </c>
      <c r="G15" s="35">
        <v>1970</v>
      </c>
      <c r="H15" s="27">
        <v>2.9</v>
      </c>
      <c r="I15" s="27">
        <v>0.7</v>
      </c>
      <c r="J15" s="27">
        <f>SUM(N15,P15)</f>
        <v>14.2</v>
      </c>
      <c r="K15" s="27">
        <v>17.9</v>
      </c>
      <c r="L15" s="27">
        <f aca="true" t="shared" si="0" ref="L15:L46">SUM(H15,I15)</f>
        <v>3.5999999999999996</v>
      </c>
      <c r="M15" s="28">
        <f aca="true" t="shared" si="1" ref="M15:M46">L15/K15</f>
        <v>0.2011173184357542</v>
      </c>
      <c r="N15" s="3">
        <f aca="true" t="shared" si="2" ref="N15:N46">O15-I15</f>
        <v>0.20000000000000007</v>
      </c>
      <c r="O15" s="3">
        <v>0.9</v>
      </c>
      <c r="P15" s="3">
        <v>14</v>
      </c>
      <c r="S15" s="3">
        <f aca="true" t="shared" si="3" ref="S15:S46">SUM(H15:J15)</f>
        <v>17.799999999999997</v>
      </c>
      <c r="U15" s="3">
        <v>19</v>
      </c>
      <c r="V15" s="5"/>
      <c r="W15" s="3">
        <v>0.7</v>
      </c>
      <c r="X15" s="3">
        <v>0.3</v>
      </c>
      <c r="Y15" s="5"/>
      <c r="Z15" s="3">
        <v>0.7</v>
      </c>
      <c r="AA15" s="3">
        <v>0.3</v>
      </c>
      <c r="AB15" s="3"/>
      <c r="AC15" s="5"/>
      <c r="AD15" s="5"/>
    </row>
    <row r="16" spans="1:30" ht="15">
      <c r="A16" s="11">
        <v>1971</v>
      </c>
      <c r="B16" s="3">
        <v>3.3</v>
      </c>
      <c r="C16" s="3">
        <v>1</v>
      </c>
      <c r="D16" s="3">
        <v>13.8</v>
      </c>
      <c r="E16" s="3">
        <v>18.1</v>
      </c>
      <c r="F16" s="3">
        <v>17.3</v>
      </c>
      <c r="G16" s="35">
        <v>1971</v>
      </c>
      <c r="H16" s="27">
        <v>3.3</v>
      </c>
      <c r="I16" s="27">
        <v>0.7</v>
      </c>
      <c r="J16" s="27">
        <f aca="true" t="shared" si="4" ref="J16:J79">SUM(N16,P16)</f>
        <v>14.100000000000001</v>
      </c>
      <c r="K16" s="27">
        <v>18.1</v>
      </c>
      <c r="L16" s="27">
        <f t="shared" si="0"/>
        <v>4</v>
      </c>
      <c r="M16" s="28">
        <f t="shared" si="1"/>
        <v>0.22099447513812154</v>
      </c>
      <c r="N16" s="3">
        <f t="shared" si="2"/>
        <v>0.30000000000000004</v>
      </c>
      <c r="O16" s="3">
        <v>1</v>
      </c>
      <c r="P16" s="3">
        <v>13.8</v>
      </c>
      <c r="S16" s="3">
        <f t="shared" si="3"/>
        <v>18.1</v>
      </c>
      <c r="U16" s="3">
        <v>17.3</v>
      </c>
      <c r="V16" s="22">
        <f>AVERAGE(M15:M44)</f>
        <v>0.3150594673453822</v>
      </c>
      <c r="W16" s="3">
        <v>0.7</v>
      </c>
      <c r="X16" s="3">
        <v>0.3</v>
      </c>
      <c r="Y16" s="5"/>
      <c r="Z16" s="3">
        <v>0.7</v>
      </c>
      <c r="AA16" s="3">
        <v>0.3</v>
      </c>
      <c r="AB16" s="3"/>
      <c r="AC16" s="5"/>
      <c r="AD16" s="5"/>
    </row>
    <row r="17" spans="1:30" ht="15">
      <c r="A17" s="11">
        <v>1972</v>
      </c>
      <c r="B17" s="3">
        <v>3.3</v>
      </c>
      <c r="C17" s="3">
        <v>1.1</v>
      </c>
      <c r="D17" s="3">
        <v>13.8</v>
      </c>
      <c r="E17" s="3">
        <v>18.3</v>
      </c>
      <c r="F17" s="3">
        <v>17.6</v>
      </c>
      <c r="G17" s="35">
        <v>1972</v>
      </c>
      <c r="H17" s="27">
        <v>3.3</v>
      </c>
      <c r="I17" s="27">
        <v>0.7</v>
      </c>
      <c r="J17" s="27">
        <f t="shared" si="4"/>
        <v>14.200000000000001</v>
      </c>
      <c r="K17" s="27">
        <v>18.3</v>
      </c>
      <c r="L17" s="27">
        <f t="shared" si="0"/>
        <v>4</v>
      </c>
      <c r="M17" s="28">
        <f t="shared" si="1"/>
        <v>0.2185792349726776</v>
      </c>
      <c r="N17" s="3">
        <f t="shared" si="2"/>
        <v>0.40000000000000013</v>
      </c>
      <c r="O17" s="3">
        <v>1.1</v>
      </c>
      <c r="P17" s="3">
        <v>13.8</v>
      </c>
      <c r="S17" s="3">
        <f t="shared" si="3"/>
        <v>18.200000000000003</v>
      </c>
      <c r="U17" s="3">
        <v>17.6</v>
      </c>
      <c r="V17" s="5"/>
      <c r="W17" s="3">
        <v>0.7</v>
      </c>
      <c r="X17" s="3">
        <v>0.4</v>
      </c>
      <c r="Y17" s="5"/>
      <c r="Z17" s="3">
        <v>0.7</v>
      </c>
      <c r="AA17" s="3">
        <v>0.4</v>
      </c>
      <c r="AB17" s="3"/>
      <c r="AC17" s="5"/>
      <c r="AD17" s="5"/>
    </row>
    <row r="18" spans="1:30" ht="15">
      <c r="A18" s="11">
        <v>1973</v>
      </c>
      <c r="B18" s="3">
        <v>3.7</v>
      </c>
      <c r="C18" s="3">
        <v>1</v>
      </c>
      <c r="D18" s="3">
        <v>12.7</v>
      </c>
      <c r="E18" s="3">
        <v>17.4</v>
      </c>
      <c r="F18" s="3">
        <v>17.6</v>
      </c>
      <c r="G18" s="35">
        <v>1973</v>
      </c>
      <c r="H18" s="27">
        <v>3.7</v>
      </c>
      <c r="I18" s="27">
        <v>0.7</v>
      </c>
      <c r="J18" s="27">
        <f t="shared" si="4"/>
        <v>13</v>
      </c>
      <c r="K18" s="27">
        <v>17.4</v>
      </c>
      <c r="L18" s="27">
        <f t="shared" si="0"/>
        <v>4.4</v>
      </c>
      <c r="M18" s="28">
        <f t="shared" si="1"/>
        <v>0.25287356321839083</v>
      </c>
      <c r="N18" s="3">
        <f t="shared" si="2"/>
        <v>0.30000000000000004</v>
      </c>
      <c r="O18" s="3">
        <v>1</v>
      </c>
      <c r="P18" s="3">
        <v>12.7</v>
      </c>
      <c r="S18" s="3">
        <f t="shared" si="3"/>
        <v>17.4</v>
      </c>
      <c r="U18" s="3">
        <v>17.6</v>
      </c>
      <c r="V18" s="5"/>
      <c r="W18" s="3">
        <v>0.7</v>
      </c>
      <c r="X18" s="3">
        <v>0.4</v>
      </c>
      <c r="Y18" s="5"/>
      <c r="Z18" s="3">
        <v>0.7</v>
      </c>
      <c r="AA18" s="3">
        <v>0.4</v>
      </c>
      <c r="AB18" s="3"/>
      <c r="AC18" s="5"/>
      <c r="AD18" s="5"/>
    </row>
    <row r="19" spans="1:30" ht="15">
      <c r="A19" s="11">
        <v>1974</v>
      </c>
      <c r="B19" s="3">
        <v>3.8</v>
      </c>
      <c r="C19" s="3">
        <v>1.1</v>
      </c>
      <c r="D19" s="3">
        <v>12.3</v>
      </c>
      <c r="E19" s="3">
        <v>17.2</v>
      </c>
      <c r="F19" s="3">
        <v>18.3</v>
      </c>
      <c r="G19" s="35">
        <v>1974</v>
      </c>
      <c r="H19" s="27">
        <v>3.8</v>
      </c>
      <c r="I19" s="27">
        <v>0.7</v>
      </c>
      <c r="J19" s="27">
        <f t="shared" si="4"/>
        <v>12.700000000000001</v>
      </c>
      <c r="K19" s="27">
        <v>17.2</v>
      </c>
      <c r="L19" s="27">
        <f t="shared" si="0"/>
        <v>4.5</v>
      </c>
      <c r="M19" s="28">
        <f t="shared" si="1"/>
        <v>0.2616279069767442</v>
      </c>
      <c r="N19" s="3">
        <f t="shared" si="2"/>
        <v>0.40000000000000013</v>
      </c>
      <c r="O19" s="3">
        <v>1.1</v>
      </c>
      <c r="P19" s="3">
        <v>12.3</v>
      </c>
      <c r="S19" s="3">
        <f t="shared" si="3"/>
        <v>17.200000000000003</v>
      </c>
      <c r="U19" s="3">
        <v>18.3</v>
      </c>
      <c r="V19" s="5"/>
      <c r="W19" s="3">
        <v>0.7</v>
      </c>
      <c r="X19" s="3">
        <v>0.4</v>
      </c>
      <c r="Y19" s="5"/>
      <c r="Z19" s="3">
        <v>0.7</v>
      </c>
      <c r="AA19" s="3">
        <v>0.4</v>
      </c>
      <c r="AB19" s="3"/>
      <c r="AC19" s="5"/>
      <c r="AD19" s="5"/>
    </row>
    <row r="20" spans="1:30" ht="15">
      <c r="A20" s="11">
        <v>1975</v>
      </c>
      <c r="B20" s="3">
        <v>4.1</v>
      </c>
      <c r="C20" s="3">
        <v>1.3</v>
      </c>
      <c r="D20" s="3">
        <v>14.4</v>
      </c>
      <c r="E20" s="3">
        <v>19.8</v>
      </c>
      <c r="F20" s="3">
        <v>17.9</v>
      </c>
      <c r="G20" s="35">
        <v>1975</v>
      </c>
      <c r="H20" s="27">
        <v>4.1</v>
      </c>
      <c r="I20" s="27">
        <v>0.9</v>
      </c>
      <c r="J20" s="27">
        <f t="shared" si="4"/>
        <v>14.8</v>
      </c>
      <c r="K20" s="27">
        <v>19.8</v>
      </c>
      <c r="L20" s="27">
        <f t="shared" si="0"/>
        <v>5</v>
      </c>
      <c r="M20" s="28">
        <f t="shared" si="1"/>
        <v>0.25252525252525254</v>
      </c>
      <c r="N20" s="3">
        <f t="shared" si="2"/>
        <v>0.4</v>
      </c>
      <c r="O20" s="3">
        <v>1.3</v>
      </c>
      <c r="P20" s="3">
        <v>14.4</v>
      </c>
      <c r="S20" s="3">
        <f t="shared" si="3"/>
        <v>19.8</v>
      </c>
      <c r="U20" s="3">
        <v>17.9</v>
      </c>
      <c r="V20" s="5"/>
      <c r="W20" s="3">
        <v>0.9</v>
      </c>
      <c r="X20" s="3">
        <v>0.4</v>
      </c>
      <c r="Y20" s="5"/>
      <c r="Z20" s="3">
        <v>0.9</v>
      </c>
      <c r="AA20" s="3">
        <v>0.4</v>
      </c>
      <c r="AB20" s="3"/>
      <c r="AC20" s="5"/>
      <c r="AD20" s="5"/>
    </row>
    <row r="21" spans="1:30" ht="15">
      <c r="A21" s="11">
        <v>1976</v>
      </c>
      <c r="B21" s="3">
        <v>4.2</v>
      </c>
      <c r="C21" s="3">
        <v>1.5</v>
      </c>
      <c r="D21" s="3">
        <v>14.2</v>
      </c>
      <c r="E21" s="3">
        <v>19.9</v>
      </c>
      <c r="F21" s="3">
        <v>17.1</v>
      </c>
      <c r="G21" s="35">
        <v>1976</v>
      </c>
      <c r="H21" s="27">
        <v>4.2</v>
      </c>
      <c r="I21" s="27">
        <v>1</v>
      </c>
      <c r="J21" s="27">
        <f t="shared" si="4"/>
        <v>14.7</v>
      </c>
      <c r="K21" s="27">
        <v>19.9</v>
      </c>
      <c r="L21" s="27">
        <f t="shared" si="0"/>
        <v>5.2</v>
      </c>
      <c r="M21" s="28">
        <f t="shared" si="1"/>
        <v>0.2613065326633166</v>
      </c>
      <c r="N21" s="3">
        <f t="shared" si="2"/>
        <v>0.5</v>
      </c>
      <c r="O21" s="3">
        <v>1.5</v>
      </c>
      <c r="P21" s="3">
        <v>14.2</v>
      </c>
      <c r="S21" s="3">
        <f t="shared" si="3"/>
        <v>19.9</v>
      </c>
      <c r="U21" s="3">
        <v>17.1</v>
      </c>
      <c r="V21" s="5"/>
      <c r="W21" s="3">
        <v>1</v>
      </c>
      <c r="X21" s="3">
        <v>0.5</v>
      </c>
      <c r="Y21" s="5"/>
      <c r="Z21" s="3">
        <v>1</v>
      </c>
      <c r="AA21" s="3">
        <v>0.5</v>
      </c>
      <c r="AB21" s="3"/>
      <c r="AC21" s="5"/>
      <c r="AD21" s="5"/>
    </row>
    <row r="22" spans="1:30" ht="15">
      <c r="A22" s="11">
        <v>1977</v>
      </c>
      <c r="B22" s="3">
        <v>4.2</v>
      </c>
      <c r="C22" s="3">
        <v>1.6</v>
      </c>
      <c r="D22" s="3">
        <v>13.4</v>
      </c>
      <c r="E22" s="3">
        <v>19.2</v>
      </c>
      <c r="F22" s="3">
        <v>18</v>
      </c>
      <c r="G22" s="35">
        <v>1977</v>
      </c>
      <c r="H22" s="27">
        <v>4.2</v>
      </c>
      <c r="I22" s="27">
        <v>1.1</v>
      </c>
      <c r="J22" s="27">
        <f t="shared" si="4"/>
        <v>13.9</v>
      </c>
      <c r="K22" s="27">
        <v>19.2</v>
      </c>
      <c r="L22" s="27">
        <f t="shared" si="0"/>
        <v>5.300000000000001</v>
      </c>
      <c r="M22" s="28">
        <f t="shared" si="1"/>
        <v>0.27604166666666674</v>
      </c>
      <c r="N22" s="3">
        <f t="shared" si="2"/>
        <v>0.5</v>
      </c>
      <c r="O22" s="3">
        <v>1.6</v>
      </c>
      <c r="P22" s="3">
        <v>13.4</v>
      </c>
      <c r="S22" s="3">
        <f t="shared" si="3"/>
        <v>19.200000000000003</v>
      </c>
      <c r="U22" s="3">
        <v>18</v>
      </c>
      <c r="V22" s="5"/>
      <c r="W22" s="3">
        <v>1.1</v>
      </c>
      <c r="X22" s="3">
        <v>0.5</v>
      </c>
      <c r="Y22" s="5"/>
      <c r="Z22" s="3">
        <v>1.1</v>
      </c>
      <c r="AA22" s="3">
        <v>0.5</v>
      </c>
      <c r="AB22" s="3"/>
      <c r="AC22" s="5"/>
      <c r="AD22" s="5"/>
    </row>
    <row r="23" spans="1:30" ht="15">
      <c r="A23" s="11">
        <v>1978</v>
      </c>
      <c r="B23" s="3">
        <v>4.2</v>
      </c>
      <c r="C23" s="3">
        <v>1.6</v>
      </c>
      <c r="D23" s="3">
        <v>13.3</v>
      </c>
      <c r="E23" s="3">
        <v>19.1</v>
      </c>
      <c r="F23" s="3">
        <v>18</v>
      </c>
      <c r="G23" s="35">
        <v>1978</v>
      </c>
      <c r="H23" s="27">
        <v>4.2</v>
      </c>
      <c r="I23" s="27">
        <v>1.1</v>
      </c>
      <c r="J23" s="27">
        <f t="shared" si="4"/>
        <v>13.8</v>
      </c>
      <c r="K23" s="27">
        <v>19.1</v>
      </c>
      <c r="L23" s="27">
        <f t="shared" si="0"/>
        <v>5.300000000000001</v>
      </c>
      <c r="M23" s="28">
        <f t="shared" si="1"/>
        <v>0.2774869109947644</v>
      </c>
      <c r="N23" s="3">
        <f t="shared" si="2"/>
        <v>0.5</v>
      </c>
      <c r="O23" s="3">
        <v>1.6</v>
      </c>
      <c r="P23" s="3">
        <v>13.3</v>
      </c>
      <c r="S23" s="3">
        <f t="shared" si="3"/>
        <v>19.1</v>
      </c>
      <c r="U23" s="3">
        <v>18</v>
      </c>
      <c r="W23" s="3">
        <v>1.1</v>
      </c>
      <c r="X23" s="3">
        <v>0.5</v>
      </c>
      <c r="Y23" s="5"/>
      <c r="Z23" s="3">
        <v>1.1</v>
      </c>
      <c r="AA23" s="3">
        <v>0.5</v>
      </c>
      <c r="AB23" s="3"/>
      <c r="AC23" s="5"/>
      <c r="AD23" s="5"/>
    </row>
    <row r="24" spans="1:30" ht="15">
      <c r="A24" s="11">
        <v>1979</v>
      </c>
      <c r="B24" s="3">
        <v>4.1</v>
      </c>
      <c r="C24" s="3">
        <v>1.6</v>
      </c>
      <c r="D24" s="3">
        <v>12.7</v>
      </c>
      <c r="E24" s="3">
        <v>18.4</v>
      </c>
      <c r="F24" s="3">
        <v>18.5</v>
      </c>
      <c r="G24" s="35">
        <v>1979</v>
      </c>
      <c r="H24" s="27">
        <v>4.1</v>
      </c>
      <c r="I24" s="27">
        <v>1.1</v>
      </c>
      <c r="J24" s="27">
        <f t="shared" si="4"/>
        <v>13.2</v>
      </c>
      <c r="K24" s="27">
        <v>18.4</v>
      </c>
      <c r="L24" s="27">
        <f t="shared" si="0"/>
        <v>5.199999999999999</v>
      </c>
      <c r="M24" s="28">
        <f t="shared" si="1"/>
        <v>0.2826086956521739</v>
      </c>
      <c r="N24" s="3">
        <f t="shared" si="2"/>
        <v>0.5</v>
      </c>
      <c r="O24" s="3">
        <v>1.6</v>
      </c>
      <c r="P24" s="3">
        <v>12.7</v>
      </c>
      <c r="S24" s="3">
        <f t="shared" si="3"/>
        <v>18.4</v>
      </c>
      <c r="U24" s="3">
        <v>18.5</v>
      </c>
      <c r="W24" s="3">
        <v>1.1</v>
      </c>
      <c r="X24" s="3">
        <v>0.5</v>
      </c>
      <c r="Y24" s="5"/>
      <c r="Z24" s="3">
        <v>1.1</v>
      </c>
      <c r="AA24" s="3">
        <v>0.5</v>
      </c>
      <c r="AB24" s="3"/>
      <c r="AC24" s="5"/>
      <c r="AD24" s="5"/>
    </row>
    <row r="25" spans="1:30" ht="15">
      <c r="A25" s="11">
        <v>1980</v>
      </c>
      <c r="B25" s="3">
        <v>4.3</v>
      </c>
      <c r="C25" s="3">
        <v>1.8</v>
      </c>
      <c r="D25" s="3">
        <v>13.7</v>
      </c>
      <c r="E25" s="3">
        <v>19.8</v>
      </c>
      <c r="F25" s="3">
        <v>19</v>
      </c>
      <c r="G25" s="35">
        <v>1980</v>
      </c>
      <c r="H25" s="27">
        <v>4.3</v>
      </c>
      <c r="I25" s="27">
        <v>1.2</v>
      </c>
      <c r="J25" s="27">
        <f t="shared" si="4"/>
        <v>14.299999999999999</v>
      </c>
      <c r="K25" s="27">
        <v>19.8</v>
      </c>
      <c r="L25" s="27">
        <f t="shared" si="0"/>
        <v>5.5</v>
      </c>
      <c r="M25" s="28">
        <f t="shared" si="1"/>
        <v>0.2777777777777778</v>
      </c>
      <c r="N25" s="3">
        <f t="shared" si="2"/>
        <v>0.6000000000000001</v>
      </c>
      <c r="O25" s="3">
        <v>1.8</v>
      </c>
      <c r="P25" s="3">
        <v>13.7</v>
      </c>
      <c r="S25" s="3">
        <f t="shared" si="3"/>
        <v>19.799999999999997</v>
      </c>
      <c r="U25" s="3">
        <v>19</v>
      </c>
      <c r="V25" s="2">
        <f>(37-28)/28</f>
        <v>0.32142857142857145</v>
      </c>
      <c r="W25" s="3">
        <v>1.2</v>
      </c>
      <c r="X25" s="3">
        <v>0.5</v>
      </c>
      <c r="Y25" s="5"/>
      <c r="Z25" s="3">
        <v>1.2</v>
      </c>
      <c r="AA25" s="3">
        <v>0.5</v>
      </c>
      <c r="AB25" s="3"/>
      <c r="AC25" s="5"/>
      <c r="AD25" s="5"/>
    </row>
    <row r="26" spans="1:30" ht="15">
      <c r="A26" s="11">
        <v>1981</v>
      </c>
      <c r="B26" s="3">
        <v>4.5</v>
      </c>
      <c r="C26" s="3">
        <v>1.9</v>
      </c>
      <c r="D26" s="3">
        <v>13.5</v>
      </c>
      <c r="E26" s="3">
        <v>19.9</v>
      </c>
      <c r="F26" s="3">
        <v>19.6</v>
      </c>
      <c r="G26" s="35">
        <v>1981</v>
      </c>
      <c r="H26" s="27">
        <v>4.5</v>
      </c>
      <c r="I26" s="27">
        <v>1.4</v>
      </c>
      <c r="J26" s="27">
        <f t="shared" si="4"/>
        <v>14</v>
      </c>
      <c r="K26" s="27">
        <v>19.9</v>
      </c>
      <c r="L26" s="27">
        <f t="shared" si="0"/>
        <v>5.9</v>
      </c>
      <c r="M26" s="28">
        <f t="shared" si="1"/>
        <v>0.29648241206030157</v>
      </c>
      <c r="N26" s="3">
        <f t="shared" si="2"/>
        <v>0.5</v>
      </c>
      <c r="O26" s="3">
        <v>1.9</v>
      </c>
      <c r="P26" s="3">
        <v>13.5</v>
      </c>
      <c r="S26" s="3">
        <f t="shared" si="3"/>
        <v>19.9</v>
      </c>
      <c r="U26" s="3">
        <v>19.6</v>
      </c>
      <c r="W26" s="3">
        <v>1.4</v>
      </c>
      <c r="X26" s="3">
        <v>0.6</v>
      </c>
      <c r="Y26" s="5"/>
      <c r="Z26" s="3">
        <v>1.4</v>
      </c>
      <c r="AA26" s="3">
        <v>0.6</v>
      </c>
      <c r="AB26" s="3"/>
      <c r="AC26" s="5"/>
      <c r="AD26" s="5"/>
    </row>
    <row r="27" spans="1:30" ht="15">
      <c r="A27" s="11">
        <v>1982</v>
      </c>
      <c r="B27" s="3">
        <v>4.8</v>
      </c>
      <c r="C27" s="3">
        <v>2.1</v>
      </c>
      <c r="D27" s="3">
        <v>13.7</v>
      </c>
      <c r="E27" s="3">
        <v>20.5</v>
      </c>
      <c r="F27" s="3">
        <v>19.2</v>
      </c>
      <c r="G27" s="35">
        <v>1982</v>
      </c>
      <c r="H27" s="27">
        <v>4.8</v>
      </c>
      <c r="I27" s="27">
        <v>1.5</v>
      </c>
      <c r="J27" s="27">
        <f t="shared" si="4"/>
        <v>14.299999999999999</v>
      </c>
      <c r="K27" s="27">
        <v>20.5</v>
      </c>
      <c r="L27" s="27">
        <f t="shared" si="0"/>
        <v>6.3</v>
      </c>
      <c r="M27" s="28">
        <f t="shared" si="1"/>
        <v>0.3073170731707317</v>
      </c>
      <c r="N27" s="3">
        <f t="shared" si="2"/>
        <v>0.6000000000000001</v>
      </c>
      <c r="O27" s="3">
        <v>2.1</v>
      </c>
      <c r="P27" s="3">
        <v>13.7</v>
      </c>
      <c r="S27" s="3">
        <f t="shared" si="3"/>
        <v>20.599999999999998</v>
      </c>
      <c r="U27" s="3">
        <v>19.2</v>
      </c>
      <c r="W27" s="3">
        <v>1.5</v>
      </c>
      <c r="X27" s="3">
        <v>0.5</v>
      </c>
      <c r="Y27" s="5"/>
      <c r="Z27" s="3">
        <v>1.5</v>
      </c>
      <c r="AA27" s="3">
        <v>0.5</v>
      </c>
      <c r="AB27" s="3"/>
      <c r="AC27" s="5"/>
      <c r="AD27" s="5"/>
    </row>
    <row r="28" spans="1:30" ht="15">
      <c r="A28" s="11">
        <v>1983</v>
      </c>
      <c r="B28" s="3">
        <v>4.9</v>
      </c>
      <c r="C28" s="3">
        <v>2.2</v>
      </c>
      <c r="D28" s="3">
        <v>13.8</v>
      </c>
      <c r="E28" s="3">
        <v>20.9</v>
      </c>
      <c r="F28" s="3">
        <v>17.5</v>
      </c>
      <c r="G28" s="35">
        <v>1983</v>
      </c>
      <c r="H28" s="27">
        <v>4.9</v>
      </c>
      <c r="I28" s="27">
        <v>1.6</v>
      </c>
      <c r="J28" s="27">
        <f t="shared" si="4"/>
        <v>14.4</v>
      </c>
      <c r="K28" s="27">
        <v>20.9</v>
      </c>
      <c r="L28" s="27">
        <f t="shared" si="0"/>
        <v>6.5</v>
      </c>
      <c r="M28" s="28">
        <f t="shared" si="1"/>
        <v>0.31100478468899523</v>
      </c>
      <c r="N28" s="3">
        <f t="shared" si="2"/>
        <v>0.6000000000000001</v>
      </c>
      <c r="O28" s="3">
        <v>2.2</v>
      </c>
      <c r="P28" s="3">
        <v>13.8</v>
      </c>
      <c r="S28" s="3">
        <f t="shared" si="3"/>
        <v>20.9</v>
      </c>
      <c r="U28" s="3">
        <v>17.5</v>
      </c>
      <c r="W28" s="3">
        <v>1.6</v>
      </c>
      <c r="X28" s="3">
        <v>0.6</v>
      </c>
      <c r="Y28" s="5"/>
      <c r="Z28" s="3">
        <v>1.6</v>
      </c>
      <c r="AA28" s="3">
        <v>0.6</v>
      </c>
      <c r="AB28" s="3"/>
      <c r="AC28" s="5"/>
      <c r="AD28" s="5"/>
    </row>
    <row r="29" spans="1:30" ht="15">
      <c r="A29" s="11">
        <v>1984</v>
      </c>
      <c r="B29" s="3">
        <v>4.6</v>
      </c>
      <c r="C29" s="3">
        <v>2.1</v>
      </c>
      <c r="D29" s="3">
        <v>12.6</v>
      </c>
      <c r="E29" s="3">
        <v>19.3</v>
      </c>
      <c r="F29" s="3">
        <v>17.3</v>
      </c>
      <c r="G29" s="35">
        <v>1984</v>
      </c>
      <c r="H29" s="27">
        <v>4.6</v>
      </c>
      <c r="I29" s="27">
        <v>1.6</v>
      </c>
      <c r="J29" s="27">
        <f t="shared" si="4"/>
        <v>13.1</v>
      </c>
      <c r="K29" s="27">
        <v>19.3</v>
      </c>
      <c r="L29" s="27">
        <f t="shared" si="0"/>
        <v>6.199999999999999</v>
      </c>
      <c r="M29" s="28">
        <f t="shared" si="1"/>
        <v>0.32124352331606215</v>
      </c>
      <c r="N29" s="3">
        <f t="shared" si="2"/>
        <v>0.5</v>
      </c>
      <c r="O29" s="3">
        <v>2.1</v>
      </c>
      <c r="P29" s="3">
        <v>12.6</v>
      </c>
      <c r="S29" s="3">
        <f t="shared" si="3"/>
        <v>19.299999999999997</v>
      </c>
      <c r="U29" s="3">
        <v>17.3</v>
      </c>
      <c r="W29" s="3">
        <v>1.6</v>
      </c>
      <c r="X29" s="3">
        <v>0.5</v>
      </c>
      <c r="Y29" s="5"/>
      <c r="Z29" s="3">
        <v>1.6</v>
      </c>
      <c r="AA29" s="3">
        <v>0.5</v>
      </c>
      <c r="AB29" s="3"/>
      <c r="AC29" s="5"/>
      <c r="AD29" s="5"/>
    </row>
    <row r="30" spans="1:30" ht="15">
      <c r="A30" s="11">
        <v>1985</v>
      </c>
      <c r="B30" s="3">
        <v>4.5</v>
      </c>
      <c r="C30" s="3">
        <v>2.2</v>
      </c>
      <c r="D30" s="3">
        <v>13</v>
      </c>
      <c r="E30" s="3">
        <v>19.7</v>
      </c>
      <c r="F30" s="3">
        <v>17.7</v>
      </c>
      <c r="G30" s="35">
        <v>1985</v>
      </c>
      <c r="H30" s="27">
        <v>4.5</v>
      </c>
      <c r="I30" s="27">
        <v>1.7</v>
      </c>
      <c r="J30" s="27">
        <f t="shared" si="4"/>
        <v>13.5</v>
      </c>
      <c r="K30" s="27">
        <v>19.7</v>
      </c>
      <c r="L30" s="27">
        <f t="shared" si="0"/>
        <v>6.2</v>
      </c>
      <c r="M30" s="28">
        <f t="shared" si="1"/>
        <v>0.3147208121827411</v>
      </c>
      <c r="N30" s="3">
        <f t="shared" si="2"/>
        <v>0.5000000000000002</v>
      </c>
      <c r="O30" s="3">
        <v>2.2</v>
      </c>
      <c r="P30" s="3">
        <v>13</v>
      </c>
      <c r="S30" s="3">
        <f t="shared" si="3"/>
        <v>19.7</v>
      </c>
      <c r="U30" s="3">
        <v>17.7</v>
      </c>
      <c r="W30" s="3">
        <v>1.7</v>
      </c>
      <c r="X30" s="3">
        <v>0.5</v>
      </c>
      <c r="Y30" s="5"/>
      <c r="Z30" s="3">
        <v>1.7</v>
      </c>
      <c r="AA30" s="3">
        <v>0.5</v>
      </c>
      <c r="AB30" s="3"/>
      <c r="AC30" s="5"/>
      <c r="AD30" s="5"/>
    </row>
    <row r="31" spans="1:30" ht="15">
      <c r="A31" s="11">
        <v>1986</v>
      </c>
      <c r="B31" s="3">
        <v>4.5</v>
      </c>
      <c r="C31" s="3">
        <v>2.3</v>
      </c>
      <c r="D31" s="3">
        <v>12.7</v>
      </c>
      <c r="E31" s="3">
        <v>19.4</v>
      </c>
      <c r="F31" s="3">
        <v>17.5</v>
      </c>
      <c r="G31" s="35">
        <v>1986</v>
      </c>
      <c r="H31" s="27">
        <v>4.5</v>
      </c>
      <c r="I31" s="27">
        <v>1.7</v>
      </c>
      <c r="J31" s="27">
        <f t="shared" si="4"/>
        <v>13.299999999999999</v>
      </c>
      <c r="K31" s="27">
        <v>19.4</v>
      </c>
      <c r="L31" s="27">
        <f t="shared" si="0"/>
        <v>6.2</v>
      </c>
      <c r="M31" s="28">
        <f t="shared" si="1"/>
        <v>0.3195876288659794</v>
      </c>
      <c r="N31" s="3">
        <f t="shared" si="2"/>
        <v>0.5999999999999999</v>
      </c>
      <c r="O31" s="3">
        <v>2.3</v>
      </c>
      <c r="P31" s="3">
        <v>12.7</v>
      </c>
      <c r="S31" s="3">
        <f t="shared" si="3"/>
        <v>19.5</v>
      </c>
      <c r="U31" s="3">
        <v>17.5</v>
      </c>
      <c r="W31" s="3">
        <v>1.7</v>
      </c>
      <c r="X31" s="3">
        <v>0.6</v>
      </c>
      <c r="Y31" s="5"/>
      <c r="Z31" s="3">
        <v>1.7</v>
      </c>
      <c r="AA31" s="3">
        <v>0.6</v>
      </c>
      <c r="AB31" s="3"/>
      <c r="AC31" s="5"/>
      <c r="AD31" s="5"/>
    </row>
    <row r="32" spans="1:30" ht="15">
      <c r="A32" s="11">
        <v>1987</v>
      </c>
      <c r="B32" s="3">
        <v>4.4</v>
      </c>
      <c r="C32" s="3">
        <v>2.3</v>
      </c>
      <c r="D32" s="3">
        <v>11.9</v>
      </c>
      <c r="E32" s="3">
        <v>18.6</v>
      </c>
      <c r="F32" s="3">
        <v>18.4</v>
      </c>
      <c r="G32" s="35">
        <v>1987</v>
      </c>
      <c r="H32" s="27">
        <v>4.4</v>
      </c>
      <c r="I32" s="27">
        <v>1.7</v>
      </c>
      <c r="J32" s="27">
        <f t="shared" si="4"/>
        <v>12.5</v>
      </c>
      <c r="K32" s="27">
        <v>18.6</v>
      </c>
      <c r="L32" s="27">
        <f t="shared" si="0"/>
        <v>6.1000000000000005</v>
      </c>
      <c r="M32" s="28">
        <f t="shared" si="1"/>
        <v>0.3279569892473118</v>
      </c>
      <c r="N32" s="3">
        <f t="shared" si="2"/>
        <v>0.5999999999999999</v>
      </c>
      <c r="O32" s="3">
        <v>2.3</v>
      </c>
      <c r="P32" s="3">
        <v>11.9</v>
      </c>
      <c r="S32" s="3">
        <f t="shared" si="3"/>
        <v>18.6</v>
      </c>
      <c r="U32" s="3">
        <v>18.4</v>
      </c>
      <c r="W32" s="3">
        <v>1.7</v>
      </c>
      <c r="X32" s="3">
        <v>0.6</v>
      </c>
      <c r="Y32" s="5"/>
      <c r="Z32" s="3">
        <v>1.7</v>
      </c>
      <c r="AA32" s="3">
        <v>0.6</v>
      </c>
      <c r="AB32" s="3"/>
      <c r="AC32" s="5"/>
      <c r="AD32" s="5"/>
    </row>
    <row r="33" spans="1:30" ht="15">
      <c r="A33" s="11">
        <v>1988</v>
      </c>
      <c r="B33" s="3">
        <v>4.3</v>
      </c>
      <c r="C33" s="3">
        <v>2.3</v>
      </c>
      <c r="D33" s="3">
        <v>11.6</v>
      </c>
      <c r="E33" s="3">
        <v>18.2</v>
      </c>
      <c r="F33" s="3">
        <v>18.2</v>
      </c>
      <c r="G33" s="35">
        <v>1988</v>
      </c>
      <c r="H33" s="27">
        <v>4.3</v>
      </c>
      <c r="I33" s="27">
        <v>1.7</v>
      </c>
      <c r="J33" s="27">
        <f t="shared" si="4"/>
        <v>12.2</v>
      </c>
      <c r="K33" s="27">
        <v>18.2</v>
      </c>
      <c r="L33" s="27">
        <f t="shared" si="0"/>
        <v>6</v>
      </c>
      <c r="M33" s="28">
        <f t="shared" si="1"/>
        <v>0.32967032967032966</v>
      </c>
      <c r="N33" s="3">
        <f t="shared" si="2"/>
        <v>0.5999999999999999</v>
      </c>
      <c r="O33" s="3">
        <v>2.3</v>
      </c>
      <c r="P33" s="3">
        <v>11.6</v>
      </c>
      <c r="S33" s="3">
        <f t="shared" si="3"/>
        <v>18.2</v>
      </c>
      <c r="U33" s="3">
        <v>18.2</v>
      </c>
      <c r="W33" s="3">
        <v>1.7</v>
      </c>
      <c r="X33" s="3">
        <v>0.6</v>
      </c>
      <c r="Y33" s="5"/>
      <c r="Z33" s="3">
        <v>1.7</v>
      </c>
      <c r="AA33" s="3">
        <v>0.6</v>
      </c>
      <c r="AB33" s="3"/>
      <c r="AC33" s="5"/>
      <c r="AD33" s="5"/>
    </row>
    <row r="34" spans="1:30" ht="15">
      <c r="A34" s="11">
        <v>1989</v>
      </c>
      <c r="B34" s="3">
        <v>4.3</v>
      </c>
      <c r="C34" s="3">
        <v>2.4</v>
      </c>
      <c r="D34" s="3">
        <v>11.4</v>
      </c>
      <c r="E34" s="3">
        <v>18.1</v>
      </c>
      <c r="F34" s="3">
        <v>18.4</v>
      </c>
      <c r="G34" s="35">
        <v>1989</v>
      </c>
      <c r="H34" s="27">
        <v>4.3</v>
      </c>
      <c r="I34" s="27">
        <v>1.7</v>
      </c>
      <c r="J34" s="27">
        <f t="shared" si="4"/>
        <v>12.1</v>
      </c>
      <c r="K34" s="27">
        <v>18.1</v>
      </c>
      <c r="L34" s="27">
        <f t="shared" si="0"/>
        <v>6</v>
      </c>
      <c r="M34" s="28">
        <f t="shared" si="1"/>
        <v>0.3314917127071823</v>
      </c>
      <c r="N34" s="3">
        <f t="shared" si="2"/>
        <v>0.7</v>
      </c>
      <c r="O34" s="3">
        <v>2.4</v>
      </c>
      <c r="P34" s="3">
        <v>11.4</v>
      </c>
      <c r="S34" s="3">
        <f t="shared" si="3"/>
        <v>18.1</v>
      </c>
      <c r="U34" s="3">
        <v>18.4</v>
      </c>
      <c r="W34" s="3">
        <v>1.7</v>
      </c>
      <c r="X34" s="3">
        <v>0.6</v>
      </c>
      <c r="Y34" s="5"/>
      <c r="Z34" s="3">
        <v>1.7</v>
      </c>
      <c r="AA34" s="3">
        <v>0.6</v>
      </c>
      <c r="AB34" s="3"/>
      <c r="AC34" s="5"/>
      <c r="AD34" s="5"/>
    </row>
    <row r="35" spans="1:30" ht="15">
      <c r="A35" s="11">
        <v>1990</v>
      </c>
      <c r="B35" s="3">
        <v>4.3</v>
      </c>
      <c r="C35" s="3">
        <v>2.6</v>
      </c>
      <c r="D35" s="3">
        <v>11.8</v>
      </c>
      <c r="E35" s="3">
        <v>18.6</v>
      </c>
      <c r="F35" s="3">
        <v>18</v>
      </c>
      <c r="G35" s="35">
        <v>1990</v>
      </c>
      <c r="H35" s="27">
        <v>4.3</v>
      </c>
      <c r="I35" s="27">
        <v>1.9</v>
      </c>
      <c r="J35" s="27">
        <f t="shared" si="4"/>
        <v>12.5</v>
      </c>
      <c r="K35" s="27">
        <v>18.6</v>
      </c>
      <c r="L35" s="27">
        <f t="shared" si="0"/>
        <v>6.199999999999999</v>
      </c>
      <c r="M35" s="28">
        <f t="shared" si="1"/>
        <v>0.33333333333333326</v>
      </c>
      <c r="N35" s="3">
        <f t="shared" si="2"/>
        <v>0.7000000000000002</v>
      </c>
      <c r="O35" s="3">
        <v>2.6</v>
      </c>
      <c r="P35" s="3">
        <v>11.8</v>
      </c>
      <c r="S35" s="3">
        <f t="shared" si="3"/>
        <v>18.7</v>
      </c>
      <c r="U35" s="3">
        <v>18</v>
      </c>
      <c r="V35" s="2">
        <f>(37-33)/33</f>
        <v>0.12121212121212122</v>
      </c>
      <c r="W35" s="3">
        <v>1.9</v>
      </c>
      <c r="X35" s="3">
        <v>0.7</v>
      </c>
      <c r="Y35" s="5"/>
      <c r="Z35" s="3">
        <v>1.9</v>
      </c>
      <c r="AA35" s="3">
        <v>0.7</v>
      </c>
      <c r="AB35" s="3"/>
      <c r="AC35" s="5"/>
      <c r="AD35" s="5"/>
    </row>
    <row r="36" spans="1:30" ht="15">
      <c r="A36" s="11">
        <v>1991</v>
      </c>
      <c r="B36" s="3">
        <v>4.5</v>
      </c>
      <c r="C36" s="3">
        <v>2.8</v>
      </c>
      <c r="D36" s="3">
        <v>11.7</v>
      </c>
      <c r="E36" s="3">
        <v>19.1</v>
      </c>
      <c r="F36" s="3">
        <v>17.8</v>
      </c>
      <c r="G36" s="35">
        <v>1991</v>
      </c>
      <c r="H36" s="27">
        <v>4.5</v>
      </c>
      <c r="I36" s="27">
        <v>1.9</v>
      </c>
      <c r="J36" s="27">
        <f t="shared" si="4"/>
        <v>12.6</v>
      </c>
      <c r="K36" s="27">
        <v>19.1</v>
      </c>
      <c r="L36" s="27">
        <f t="shared" si="0"/>
        <v>6.4</v>
      </c>
      <c r="M36" s="28">
        <f t="shared" si="1"/>
        <v>0.33507853403141363</v>
      </c>
      <c r="N36" s="3">
        <f t="shared" si="2"/>
        <v>0.8999999999999999</v>
      </c>
      <c r="O36" s="3">
        <v>2.8</v>
      </c>
      <c r="P36" s="3">
        <v>11.7</v>
      </c>
      <c r="S36" s="3">
        <f t="shared" si="3"/>
        <v>19</v>
      </c>
      <c r="U36" s="3">
        <v>17.8</v>
      </c>
      <c r="W36" s="3">
        <v>1.9</v>
      </c>
      <c r="X36" s="3">
        <v>0.9</v>
      </c>
      <c r="Y36" s="5"/>
      <c r="Z36" s="3">
        <v>1.9</v>
      </c>
      <c r="AA36" s="3">
        <v>0.9</v>
      </c>
      <c r="AB36" s="3"/>
      <c r="AC36" s="5"/>
      <c r="AD36" s="5"/>
    </row>
    <row r="37" spans="1:30" ht="15">
      <c r="A37" s="11">
        <v>1992</v>
      </c>
      <c r="B37" s="3">
        <v>4.6</v>
      </c>
      <c r="C37" s="3">
        <v>3.2</v>
      </c>
      <c r="D37" s="3">
        <v>11.2</v>
      </c>
      <c r="E37" s="3">
        <v>18.9</v>
      </c>
      <c r="F37" s="3">
        <v>17.5</v>
      </c>
      <c r="G37" s="35">
        <v>1992</v>
      </c>
      <c r="H37" s="27">
        <v>4.6</v>
      </c>
      <c r="I37" s="27">
        <v>2.1</v>
      </c>
      <c r="J37" s="27">
        <f t="shared" si="4"/>
        <v>12.299999999999999</v>
      </c>
      <c r="K37" s="27">
        <v>18.9</v>
      </c>
      <c r="L37" s="27">
        <f t="shared" si="0"/>
        <v>6.699999999999999</v>
      </c>
      <c r="M37" s="28">
        <f t="shared" si="1"/>
        <v>0.3544973544973545</v>
      </c>
      <c r="N37" s="3">
        <f t="shared" si="2"/>
        <v>1.1</v>
      </c>
      <c r="O37" s="3">
        <v>3.2</v>
      </c>
      <c r="P37" s="3">
        <v>11.2</v>
      </c>
      <c r="S37" s="3">
        <f t="shared" si="3"/>
        <v>19</v>
      </c>
      <c r="U37" s="3">
        <v>17.5</v>
      </c>
      <c r="W37" s="3">
        <v>2.1</v>
      </c>
      <c r="X37" s="3">
        <v>1.1</v>
      </c>
      <c r="Y37" s="5"/>
      <c r="Z37" s="3">
        <v>2.1</v>
      </c>
      <c r="AA37" s="3">
        <v>1.1</v>
      </c>
      <c r="AB37" s="3"/>
      <c r="AC37" s="5"/>
      <c r="AD37" s="5"/>
    </row>
    <row r="38" spans="1:30" ht="15">
      <c r="A38" s="11">
        <v>1993</v>
      </c>
      <c r="B38" s="3">
        <v>4.6</v>
      </c>
      <c r="C38" s="3">
        <v>3.3</v>
      </c>
      <c r="D38" s="3">
        <v>10.5</v>
      </c>
      <c r="E38" s="3">
        <v>18.4</v>
      </c>
      <c r="F38" s="3">
        <v>17.5</v>
      </c>
      <c r="G38" s="35">
        <v>1993</v>
      </c>
      <c r="H38" s="27">
        <v>4.6</v>
      </c>
      <c r="I38" s="27">
        <v>2.2</v>
      </c>
      <c r="J38" s="27">
        <f t="shared" si="4"/>
        <v>11.6</v>
      </c>
      <c r="K38" s="27">
        <v>18.4</v>
      </c>
      <c r="L38" s="27">
        <f t="shared" si="0"/>
        <v>6.8</v>
      </c>
      <c r="M38" s="28">
        <f t="shared" si="1"/>
        <v>0.3695652173913044</v>
      </c>
      <c r="N38" s="3">
        <f t="shared" si="2"/>
        <v>1.0999999999999996</v>
      </c>
      <c r="O38" s="3">
        <v>3.3</v>
      </c>
      <c r="P38" s="3">
        <v>10.5</v>
      </c>
      <c r="S38" s="3">
        <f t="shared" si="3"/>
        <v>18.4</v>
      </c>
      <c r="U38" s="3">
        <v>17.5</v>
      </c>
      <c r="W38" s="3">
        <v>2.2</v>
      </c>
      <c r="X38" s="3">
        <v>1.2</v>
      </c>
      <c r="Y38" s="5"/>
      <c r="Z38" s="3">
        <v>2.2</v>
      </c>
      <c r="AA38" s="3">
        <v>1.2</v>
      </c>
      <c r="AB38" s="3"/>
      <c r="AC38" s="5"/>
      <c r="AD38" s="5"/>
    </row>
    <row r="39" spans="1:30" ht="15">
      <c r="A39" s="11">
        <v>1994</v>
      </c>
      <c r="B39" s="3">
        <v>4.5</v>
      </c>
      <c r="C39" s="3">
        <v>3.5</v>
      </c>
      <c r="D39" s="3">
        <v>10</v>
      </c>
      <c r="E39" s="3">
        <v>18</v>
      </c>
      <c r="F39" s="3">
        <v>18</v>
      </c>
      <c r="G39" s="35">
        <v>1994</v>
      </c>
      <c r="H39" s="27">
        <v>4.5</v>
      </c>
      <c r="I39" s="27">
        <v>2.3</v>
      </c>
      <c r="J39" s="27">
        <f t="shared" si="4"/>
        <v>11.2</v>
      </c>
      <c r="K39" s="27">
        <v>18</v>
      </c>
      <c r="L39" s="27">
        <f t="shared" si="0"/>
        <v>6.8</v>
      </c>
      <c r="M39" s="28">
        <f t="shared" si="1"/>
        <v>0.37777777777777777</v>
      </c>
      <c r="N39" s="3">
        <f t="shared" si="2"/>
        <v>1.2000000000000002</v>
      </c>
      <c r="O39" s="3">
        <v>3.5</v>
      </c>
      <c r="P39" s="3">
        <v>10</v>
      </c>
      <c r="S39" s="3">
        <f t="shared" si="3"/>
        <v>18</v>
      </c>
      <c r="U39" s="3">
        <v>18</v>
      </c>
      <c r="W39" s="3">
        <v>2.3</v>
      </c>
      <c r="X39" s="3">
        <v>1.2</v>
      </c>
      <c r="Y39" s="5"/>
      <c r="Z39" s="3">
        <v>2.3</v>
      </c>
      <c r="AA39" s="3">
        <v>1.2</v>
      </c>
      <c r="AB39" s="3"/>
      <c r="AC39" s="5"/>
      <c r="AD39" s="5"/>
    </row>
    <row r="40" spans="1:30" ht="15">
      <c r="A40" s="11">
        <v>1995</v>
      </c>
      <c r="B40" s="3">
        <v>4.5</v>
      </c>
      <c r="C40" s="3">
        <v>3.6</v>
      </c>
      <c r="D40" s="3">
        <v>9.3</v>
      </c>
      <c r="E40" s="3">
        <v>17.5</v>
      </c>
      <c r="F40" s="3">
        <v>18.4</v>
      </c>
      <c r="G40" s="35">
        <v>1995</v>
      </c>
      <c r="H40" s="27">
        <v>4.5</v>
      </c>
      <c r="I40" s="27">
        <v>2.4</v>
      </c>
      <c r="J40" s="27">
        <f t="shared" si="4"/>
        <v>10.5</v>
      </c>
      <c r="K40" s="27">
        <v>17.5</v>
      </c>
      <c r="L40" s="27">
        <f t="shared" si="0"/>
        <v>6.9</v>
      </c>
      <c r="M40" s="28">
        <f t="shared" si="1"/>
        <v>0.3942857142857143</v>
      </c>
      <c r="N40" s="3">
        <f t="shared" si="2"/>
        <v>1.2000000000000002</v>
      </c>
      <c r="O40" s="3">
        <v>3.6</v>
      </c>
      <c r="P40" s="3">
        <v>9.3</v>
      </c>
      <c r="S40" s="3">
        <f t="shared" si="3"/>
        <v>17.4</v>
      </c>
      <c r="U40" s="3">
        <v>18.4</v>
      </c>
      <c r="W40" s="3">
        <v>2.4</v>
      </c>
      <c r="X40" s="3">
        <v>1.2</v>
      </c>
      <c r="Y40" s="5"/>
      <c r="Z40" s="3">
        <v>2.4</v>
      </c>
      <c r="AA40" s="3">
        <v>1.2</v>
      </c>
      <c r="AB40" s="3"/>
      <c r="AC40" s="5"/>
      <c r="AD40" s="5"/>
    </row>
    <row r="41" spans="1:30" ht="15">
      <c r="A41" s="11">
        <v>1996</v>
      </c>
      <c r="B41" s="3">
        <v>4.5</v>
      </c>
      <c r="C41" s="3">
        <v>3.7</v>
      </c>
      <c r="D41" s="3">
        <v>8.9</v>
      </c>
      <c r="E41" s="3">
        <v>17.1</v>
      </c>
      <c r="F41" s="3">
        <v>18.8</v>
      </c>
      <c r="G41" s="35">
        <v>1996</v>
      </c>
      <c r="H41" s="27">
        <v>4.5</v>
      </c>
      <c r="I41" s="27">
        <v>2.5</v>
      </c>
      <c r="J41" s="27">
        <f t="shared" si="4"/>
        <v>10.100000000000001</v>
      </c>
      <c r="K41" s="27">
        <v>17.1</v>
      </c>
      <c r="L41" s="27">
        <f t="shared" si="0"/>
        <v>7</v>
      </c>
      <c r="M41" s="28">
        <f t="shared" si="1"/>
        <v>0.4093567251461988</v>
      </c>
      <c r="N41" s="3">
        <f t="shared" si="2"/>
        <v>1.2000000000000002</v>
      </c>
      <c r="O41" s="3">
        <v>3.7</v>
      </c>
      <c r="P41" s="3">
        <v>8.9</v>
      </c>
      <c r="S41" s="3">
        <f t="shared" si="3"/>
        <v>17.1</v>
      </c>
      <c r="U41" s="3">
        <v>18.8</v>
      </c>
      <c r="W41" s="3">
        <v>2.5</v>
      </c>
      <c r="X41" s="3">
        <v>1.2</v>
      </c>
      <c r="Y41" s="5"/>
      <c r="Z41" s="3">
        <v>2.5</v>
      </c>
      <c r="AA41" s="3">
        <v>1.2</v>
      </c>
      <c r="AB41" s="3"/>
      <c r="AC41" s="5"/>
      <c r="AD41" s="5"/>
    </row>
    <row r="42" spans="1:30" ht="15">
      <c r="A42" s="11">
        <v>1997</v>
      </c>
      <c r="B42" s="3">
        <v>4.4</v>
      </c>
      <c r="C42" s="3">
        <v>3.7</v>
      </c>
      <c r="D42" s="3">
        <v>8.4</v>
      </c>
      <c r="E42" s="3">
        <v>16.5</v>
      </c>
      <c r="F42" s="3">
        <v>19.2</v>
      </c>
      <c r="G42" s="35">
        <v>1997</v>
      </c>
      <c r="H42" s="27">
        <v>4.4</v>
      </c>
      <c r="I42" s="27">
        <v>2.5</v>
      </c>
      <c r="J42" s="27">
        <f t="shared" si="4"/>
        <v>9.600000000000001</v>
      </c>
      <c r="K42" s="27">
        <v>16.5</v>
      </c>
      <c r="L42" s="27">
        <f t="shared" si="0"/>
        <v>6.9</v>
      </c>
      <c r="M42" s="28">
        <f t="shared" si="1"/>
        <v>0.4181818181818182</v>
      </c>
      <c r="N42" s="3">
        <f t="shared" si="2"/>
        <v>1.2000000000000002</v>
      </c>
      <c r="O42" s="3">
        <v>3.7</v>
      </c>
      <c r="P42" s="3">
        <v>8.4</v>
      </c>
      <c r="S42" s="3">
        <f t="shared" si="3"/>
        <v>16.5</v>
      </c>
      <c r="U42" s="3">
        <v>19.2</v>
      </c>
      <c r="W42" s="3">
        <v>2.5</v>
      </c>
      <c r="X42" s="3">
        <v>1.2</v>
      </c>
      <c r="Y42" s="5"/>
      <c r="Z42" s="3">
        <v>2.5</v>
      </c>
      <c r="AA42" s="3">
        <v>1.2</v>
      </c>
      <c r="AB42" s="3"/>
      <c r="AC42" s="5"/>
      <c r="AD42" s="5"/>
    </row>
    <row r="43" spans="1:30" ht="15">
      <c r="A43" s="11">
        <v>1998</v>
      </c>
      <c r="B43" s="3">
        <v>4.3</v>
      </c>
      <c r="C43" s="3">
        <v>3.6</v>
      </c>
      <c r="D43" s="3">
        <v>8.3</v>
      </c>
      <c r="E43" s="3">
        <v>16.3</v>
      </c>
      <c r="F43" s="3">
        <v>19.9</v>
      </c>
      <c r="G43" s="35">
        <v>1998</v>
      </c>
      <c r="H43" s="27">
        <v>4.3</v>
      </c>
      <c r="I43" s="27">
        <v>2.4</v>
      </c>
      <c r="J43" s="27">
        <f t="shared" si="4"/>
        <v>9.5</v>
      </c>
      <c r="K43" s="27">
        <v>16.3</v>
      </c>
      <c r="L43" s="27">
        <f t="shared" si="0"/>
        <v>6.699999999999999</v>
      </c>
      <c r="M43" s="28">
        <f t="shared" si="1"/>
        <v>0.41104294478527603</v>
      </c>
      <c r="N43" s="3">
        <f t="shared" si="2"/>
        <v>1.2000000000000002</v>
      </c>
      <c r="O43" s="3">
        <v>3.6</v>
      </c>
      <c r="P43" s="3">
        <v>8.3</v>
      </c>
      <c r="S43" s="3">
        <f t="shared" si="3"/>
        <v>16.2</v>
      </c>
      <c r="U43" s="3">
        <v>19.9</v>
      </c>
      <c r="W43" s="3">
        <v>2.4</v>
      </c>
      <c r="X43" s="3">
        <v>1.2</v>
      </c>
      <c r="Y43" s="5"/>
      <c r="Z43" s="3">
        <v>2.4</v>
      </c>
      <c r="AA43" s="3">
        <v>1.2</v>
      </c>
      <c r="AB43" s="3"/>
      <c r="AC43" s="5"/>
      <c r="AD43" s="5"/>
    </row>
    <row r="44" spans="1:30" ht="15">
      <c r="A44" s="11">
        <v>1999</v>
      </c>
      <c r="B44" s="3">
        <v>4.2</v>
      </c>
      <c r="C44" s="3">
        <v>3.4</v>
      </c>
      <c r="D44" s="3">
        <v>8.3</v>
      </c>
      <c r="E44" s="3">
        <v>16</v>
      </c>
      <c r="F44" s="3">
        <v>19.8</v>
      </c>
      <c r="G44" s="35">
        <v>1999</v>
      </c>
      <c r="H44" s="27">
        <v>4.2</v>
      </c>
      <c r="I44" s="27">
        <v>2.3</v>
      </c>
      <c r="J44" s="27">
        <f t="shared" si="4"/>
        <v>9.4</v>
      </c>
      <c r="K44" s="27">
        <v>16</v>
      </c>
      <c r="L44" s="27">
        <f t="shared" si="0"/>
        <v>6.5</v>
      </c>
      <c r="M44" s="28">
        <f t="shared" si="1"/>
        <v>0.40625</v>
      </c>
      <c r="N44" s="3">
        <f t="shared" si="2"/>
        <v>1.1</v>
      </c>
      <c r="O44" s="3">
        <v>3.4</v>
      </c>
      <c r="P44" s="3">
        <v>8.3</v>
      </c>
      <c r="S44" s="3">
        <f t="shared" si="3"/>
        <v>15.9</v>
      </c>
      <c r="U44" s="3">
        <v>19.8</v>
      </c>
      <c r="W44" s="3">
        <v>2.3</v>
      </c>
      <c r="X44" s="3">
        <v>1.2</v>
      </c>
      <c r="Y44" s="5"/>
      <c r="Z44" s="3">
        <v>2.3</v>
      </c>
      <c r="AA44" s="3">
        <v>1.2</v>
      </c>
      <c r="AB44" s="3"/>
      <c r="AC44" s="5"/>
      <c r="AD44" s="5"/>
    </row>
    <row r="45" spans="1:28" ht="14.25" customHeight="1">
      <c r="A45" s="11">
        <v>2000</v>
      </c>
      <c r="B45" s="3">
        <v>4.1</v>
      </c>
      <c r="C45" s="3">
        <v>3.4</v>
      </c>
      <c r="D45" s="3">
        <v>8.4</v>
      </c>
      <c r="E45" s="3">
        <v>15.9</v>
      </c>
      <c r="F45" s="3">
        <v>20.6</v>
      </c>
      <c r="G45" s="35">
        <v>2000</v>
      </c>
      <c r="H45" s="27">
        <v>4.1</v>
      </c>
      <c r="I45" s="29">
        <v>2.2</v>
      </c>
      <c r="J45" s="27">
        <f t="shared" si="4"/>
        <v>9.6</v>
      </c>
      <c r="K45" s="27">
        <v>15.9</v>
      </c>
      <c r="L45" s="27">
        <f t="shared" si="0"/>
        <v>6.3</v>
      </c>
      <c r="M45" s="28">
        <f t="shared" si="1"/>
        <v>0.3962264150943396</v>
      </c>
      <c r="N45" s="3">
        <f t="shared" si="2"/>
        <v>1.1999999999999997</v>
      </c>
      <c r="O45" s="3">
        <v>3.4</v>
      </c>
      <c r="P45" s="3">
        <v>8.4</v>
      </c>
      <c r="S45" s="3">
        <f t="shared" si="3"/>
        <v>15.899999999999999</v>
      </c>
      <c r="U45" s="3">
        <v>20.6</v>
      </c>
      <c r="V45" s="7"/>
      <c r="W45" s="10">
        <v>2.2</v>
      </c>
      <c r="X45" s="10">
        <v>1.2</v>
      </c>
      <c r="Y45" s="5"/>
      <c r="Z45" s="1">
        <v>2.2</v>
      </c>
      <c r="AA45" s="1">
        <v>1.2</v>
      </c>
      <c r="AB45" s="3"/>
    </row>
    <row r="46" spans="1:28" ht="15">
      <c r="A46" s="11">
        <v>2001</v>
      </c>
      <c r="B46" s="3">
        <v>4.2</v>
      </c>
      <c r="C46" s="3">
        <v>3.6</v>
      </c>
      <c r="D46" s="3">
        <v>8.4</v>
      </c>
      <c r="E46" s="3">
        <v>16.2</v>
      </c>
      <c r="F46" s="3">
        <v>19.5</v>
      </c>
      <c r="G46" s="35">
        <v>2001</v>
      </c>
      <c r="H46" s="27">
        <v>4.2</v>
      </c>
      <c r="I46" s="29">
        <v>2.3</v>
      </c>
      <c r="J46" s="27">
        <f t="shared" si="4"/>
        <v>9.700000000000001</v>
      </c>
      <c r="K46" s="27">
        <v>16.2</v>
      </c>
      <c r="L46" s="27">
        <f t="shared" si="0"/>
        <v>6.5</v>
      </c>
      <c r="M46" s="28">
        <f t="shared" si="1"/>
        <v>0.4012345679012346</v>
      </c>
      <c r="N46" s="3">
        <f t="shared" si="2"/>
        <v>1.3000000000000003</v>
      </c>
      <c r="O46" s="3">
        <v>3.6</v>
      </c>
      <c r="P46" s="3">
        <v>8.4</v>
      </c>
      <c r="S46" s="3">
        <f t="shared" si="3"/>
        <v>16.200000000000003</v>
      </c>
      <c r="U46" s="3">
        <v>19.5</v>
      </c>
      <c r="V46" s="7"/>
      <c r="W46" s="10">
        <v>2.3</v>
      </c>
      <c r="X46" s="10">
        <v>1.3</v>
      </c>
      <c r="Y46" s="5"/>
      <c r="Z46" s="1">
        <v>2.3</v>
      </c>
      <c r="AA46" s="1">
        <v>1.3</v>
      </c>
      <c r="AB46" s="3"/>
    </row>
    <row r="47" spans="1:28" ht="15">
      <c r="A47" s="11">
        <v>2002</v>
      </c>
      <c r="B47" s="3">
        <v>4.3</v>
      </c>
      <c r="C47" s="3">
        <v>3.8</v>
      </c>
      <c r="D47" s="3">
        <v>9.4</v>
      </c>
      <c r="E47" s="3">
        <v>17.5</v>
      </c>
      <c r="F47" s="3">
        <v>17.6</v>
      </c>
      <c r="G47" s="35">
        <v>2002</v>
      </c>
      <c r="H47" s="27">
        <v>4.3</v>
      </c>
      <c r="I47" s="29">
        <v>2.4</v>
      </c>
      <c r="J47" s="27">
        <f t="shared" si="4"/>
        <v>10.8</v>
      </c>
      <c r="K47" s="27">
        <v>17.5</v>
      </c>
      <c r="L47" s="27">
        <f aca="true" t="shared" si="5" ref="L47:L78">SUM(H47,I47)</f>
        <v>6.699999999999999</v>
      </c>
      <c r="M47" s="28">
        <f aca="true" t="shared" si="6" ref="M47:M78">L47/K47</f>
        <v>0.38285714285714284</v>
      </c>
      <c r="N47" s="3">
        <f aca="true" t="shared" si="7" ref="N47:N78">O47-I47</f>
        <v>1.4</v>
      </c>
      <c r="O47" s="3">
        <v>3.8</v>
      </c>
      <c r="P47" s="3">
        <v>9.4</v>
      </c>
      <c r="S47" s="3">
        <f aca="true" t="shared" si="8" ref="S47:S78">SUM(H47:J47)</f>
        <v>17.5</v>
      </c>
      <c r="U47" s="3">
        <v>17.6</v>
      </c>
      <c r="V47" s="7"/>
      <c r="W47" s="10">
        <v>2.4</v>
      </c>
      <c r="X47" s="10">
        <v>1.4</v>
      </c>
      <c r="Y47" s="5"/>
      <c r="Z47" s="1">
        <v>2.4</v>
      </c>
      <c r="AA47" s="1">
        <v>1.4</v>
      </c>
      <c r="AB47" s="3"/>
    </row>
    <row r="48" spans="1:28" ht="15">
      <c r="A48" s="11">
        <v>2003</v>
      </c>
      <c r="B48" s="3">
        <v>4.3</v>
      </c>
      <c r="C48" s="3">
        <v>4</v>
      </c>
      <c r="D48" s="3">
        <v>10</v>
      </c>
      <c r="E48" s="3">
        <v>18.3</v>
      </c>
      <c r="F48" s="3">
        <v>16.2</v>
      </c>
      <c r="G48" s="35">
        <v>2003</v>
      </c>
      <c r="H48" s="27">
        <v>4.3</v>
      </c>
      <c r="I48" s="29">
        <v>2.5</v>
      </c>
      <c r="J48" s="27">
        <f t="shared" si="4"/>
        <v>11.5</v>
      </c>
      <c r="K48" s="27">
        <v>18.3</v>
      </c>
      <c r="L48" s="27">
        <f t="shared" si="5"/>
        <v>6.8</v>
      </c>
      <c r="M48" s="28">
        <f t="shared" si="6"/>
        <v>0.3715846994535519</v>
      </c>
      <c r="N48" s="3">
        <f t="shared" si="7"/>
        <v>1.5</v>
      </c>
      <c r="O48" s="3">
        <v>4</v>
      </c>
      <c r="P48" s="3">
        <v>10</v>
      </c>
      <c r="S48" s="3">
        <f t="shared" si="8"/>
        <v>18.3</v>
      </c>
      <c r="U48" s="3">
        <v>16.2</v>
      </c>
      <c r="V48" s="7"/>
      <c r="W48" s="10">
        <v>2.5</v>
      </c>
      <c r="X48" s="10">
        <v>1.5</v>
      </c>
      <c r="Y48" s="5"/>
      <c r="Z48" s="1">
        <v>2.5</v>
      </c>
      <c r="AA48" s="1">
        <v>1.5</v>
      </c>
      <c r="AB48" s="3"/>
    </row>
    <row r="49" spans="1:28" ht="15">
      <c r="A49" s="11">
        <v>2004</v>
      </c>
      <c r="B49" s="3">
        <v>4.2</v>
      </c>
      <c r="C49" s="3">
        <v>4.1</v>
      </c>
      <c r="D49" s="3">
        <v>10</v>
      </c>
      <c r="E49" s="3">
        <v>18.3</v>
      </c>
      <c r="F49" s="3">
        <v>16.1</v>
      </c>
      <c r="G49" s="35">
        <v>2004</v>
      </c>
      <c r="H49" s="27">
        <v>4.2</v>
      </c>
      <c r="I49" s="29">
        <v>2.5</v>
      </c>
      <c r="J49" s="27">
        <f t="shared" si="4"/>
        <v>11.6</v>
      </c>
      <c r="K49" s="27">
        <v>18.3</v>
      </c>
      <c r="L49" s="27">
        <f t="shared" si="5"/>
        <v>6.7</v>
      </c>
      <c r="M49" s="28">
        <f t="shared" si="6"/>
        <v>0.366120218579235</v>
      </c>
      <c r="N49" s="3">
        <f t="shared" si="7"/>
        <v>1.5999999999999996</v>
      </c>
      <c r="O49" s="3">
        <v>4.1</v>
      </c>
      <c r="P49" s="3">
        <v>10</v>
      </c>
      <c r="S49" s="3">
        <f t="shared" si="8"/>
        <v>18.3</v>
      </c>
      <c r="U49" s="3">
        <v>16.1</v>
      </c>
      <c r="V49" s="7"/>
      <c r="W49" s="10">
        <v>2.5</v>
      </c>
      <c r="X49" s="10">
        <v>1.5</v>
      </c>
      <c r="Y49" s="5"/>
      <c r="Z49" s="1">
        <v>2.5</v>
      </c>
      <c r="AA49" s="1">
        <v>1.5</v>
      </c>
      <c r="AB49" s="3"/>
    </row>
    <row r="50" spans="1:28" ht="15">
      <c r="A50" s="11">
        <v>2005</v>
      </c>
      <c r="B50" s="3">
        <v>4.2</v>
      </c>
      <c r="C50" s="3">
        <v>4.1</v>
      </c>
      <c r="D50" s="3">
        <v>10.1</v>
      </c>
      <c r="E50" s="3">
        <v>18.4</v>
      </c>
      <c r="F50" s="3">
        <v>17.3</v>
      </c>
      <c r="G50" s="35">
        <v>2005</v>
      </c>
      <c r="H50" s="27">
        <v>4.2</v>
      </c>
      <c r="I50" s="29">
        <v>2.7</v>
      </c>
      <c r="J50" s="27">
        <f t="shared" si="4"/>
        <v>11.5</v>
      </c>
      <c r="K50" s="27">
        <v>18.4</v>
      </c>
      <c r="L50" s="27">
        <f t="shared" si="5"/>
        <v>6.9</v>
      </c>
      <c r="M50" s="28">
        <f t="shared" si="6"/>
        <v>0.37500000000000006</v>
      </c>
      <c r="N50" s="3">
        <f t="shared" si="7"/>
        <v>1.3999999999999995</v>
      </c>
      <c r="O50" s="3">
        <v>4.1</v>
      </c>
      <c r="P50" s="3">
        <v>10.1</v>
      </c>
      <c r="S50" s="3">
        <f t="shared" si="8"/>
        <v>18.4</v>
      </c>
      <c r="U50" s="3">
        <v>17.3</v>
      </c>
      <c r="V50" s="7"/>
      <c r="W50" s="10">
        <v>2.7</v>
      </c>
      <c r="X50" s="10">
        <v>1.5</v>
      </c>
      <c r="Y50" s="5"/>
      <c r="Z50" s="1">
        <v>2.7</v>
      </c>
      <c r="AA50" s="1">
        <v>1.5</v>
      </c>
      <c r="AB50" s="3"/>
    </row>
    <row r="51" spans="1:28" ht="15">
      <c r="A51" s="11">
        <v>2006</v>
      </c>
      <c r="B51" s="3">
        <v>4.1</v>
      </c>
      <c r="C51" s="3">
        <v>4.2</v>
      </c>
      <c r="D51" s="3">
        <v>10.1</v>
      </c>
      <c r="E51" s="3">
        <v>18.4</v>
      </c>
      <c r="F51" s="3">
        <v>18.2</v>
      </c>
      <c r="G51" s="35">
        <v>2006</v>
      </c>
      <c r="H51" s="27">
        <v>4.1</v>
      </c>
      <c r="I51" s="29">
        <v>2.8</v>
      </c>
      <c r="J51" s="27">
        <f t="shared" si="4"/>
        <v>11.5</v>
      </c>
      <c r="K51" s="27">
        <v>18.4</v>
      </c>
      <c r="L51" s="27">
        <f t="shared" si="5"/>
        <v>6.8999999999999995</v>
      </c>
      <c r="M51" s="28">
        <f t="shared" si="6"/>
        <v>0.375</v>
      </c>
      <c r="N51" s="3">
        <f t="shared" si="7"/>
        <v>1.4000000000000004</v>
      </c>
      <c r="O51" s="3">
        <v>4.2</v>
      </c>
      <c r="P51" s="3">
        <v>10.1</v>
      </c>
      <c r="S51" s="3">
        <f t="shared" si="8"/>
        <v>18.4</v>
      </c>
      <c r="U51" s="3">
        <v>18.2</v>
      </c>
      <c r="V51" s="7"/>
      <c r="W51" s="10">
        <v>2.8</v>
      </c>
      <c r="X51" s="10">
        <v>1.4</v>
      </c>
      <c r="Y51" s="5"/>
      <c r="Z51" s="1">
        <v>2.8</v>
      </c>
      <c r="AA51" s="1">
        <v>1.4</v>
      </c>
      <c r="AB51" s="3"/>
    </row>
    <row r="52" spans="1:28" ht="15">
      <c r="A52" s="11">
        <v>2007</v>
      </c>
      <c r="B52" s="3">
        <v>4.2</v>
      </c>
      <c r="C52" s="3">
        <v>4.5</v>
      </c>
      <c r="D52" s="3">
        <v>9.2</v>
      </c>
      <c r="E52" s="3">
        <v>17.9</v>
      </c>
      <c r="F52" s="3">
        <v>18.5</v>
      </c>
      <c r="G52" s="35">
        <v>2007</v>
      </c>
      <c r="H52" s="27">
        <v>4.2</v>
      </c>
      <c r="I52" s="29">
        <v>3.1</v>
      </c>
      <c r="J52" s="27">
        <f t="shared" si="4"/>
        <v>10.6</v>
      </c>
      <c r="K52" s="27">
        <v>17.9</v>
      </c>
      <c r="L52" s="27">
        <f t="shared" si="5"/>
        <v>7.300000000000001</v>
      </c>
      <c r="M52" s="28">
        <f t="shared" si="6"/>
        <v>0.4078212290502794</v>
      </c>
      <c r="N52" s="3">
        <f t="shared" si="7"/>
        <v>1.4</v>
      </c>
      <c r="O52" s="3">
        <v>4.5</v>
      </c>
      <c r="P52" s="3">
        <v>9.2</v>
      </c>
      <c r="S52" s="3">
        <f t="shared" si="8"/>
        <v>17.9</v>
      </c>
      <c r="U52" s="3">
        <v>18.5</v>
      </c>
      <c r="V52" s="7"/>
      <c r="W52" s="10">
        <v>3.1</v>
      </c>
      <c r="X52" s="10">
        <v>1.4</v>
      </c>
      <c r="Y52" s="5"/>
      <c r="Z52" s="1">
        <v>3.1</v>
      </c>
      <c r="AA52" s="1">
        <v>1.4</v>
      </c>
      <c r="AB52" s="3"/>
    </row>
    <row r="53" spans="1:28" ht="15">
      <c r="A53" s="11">
        <v>2008</v>
      </c>
      <c r="B53" s="3">
        <v>4.3</v>
      </c>
      <c r="C53" s="3">
        <v>4.6</v>
      </c>
      <c r="D53" s="3">
        <v>10.1</v>
      </c>
      <c r="E53" s="3">
        <v>19</v>
      </c>
      <c r="F53" s="3">
        <v>17.5</v>
      </c>
      <c r="G53" s="35">
        <v>2008</v>
      </c>
      <c r="H53" s="27">
        <v>4.3</v>
      </c>
      <c r="I53" s="29">
        <v>3.2</v>
      </c>
      <c r="J53" s="27">
        <f t="shared" si="4"/>
        <v>11.5</v>
      </c>
      <c r="K53" s="27">
        <v>19</v>
      </c>
      <c r="L53" s="27">
        <f t="shared" si="5"/>
        <v>7.5</v>
      </c>
      <c r="M53" s="28">
        <f t="shared" si="6"/>
        <v>0.39473684210526316</v>
      </c>
      <c r="N53" s="3">
        <f t="shared" si="7"/>
        <v>1.3999999999999995</v>
      </c>
      <c r="O53" s="3">
        <v>4.6</v>
      </c>
      <c r="P53" s="3">
        <v>10.1</v>
      </c>
      <c r="S53" s="3">
        <f t="shared" si="8"/>
        <v>19</v>
      </c>
      <c r="U53" s="3">
        <v>17.5</v>
      </c>
      <c r="V53" s="7"/>
      <c r="W53" s="10">
        <v>3.2</v>
      </c>
      <c r="X53" s="10">
        <v>1.4</v>
      </c>
      <c r="Y53" s="5"/>
      <c r="Z53" s="1">
        <v>3.2</v>
      </c>
      <c r="AA53" s="1">
        <v>1.4</v>
      </c>
      <c r="AB53" s="3"/>
    </row>
    <row r="54" spans="1:28" ht="15">
      <c r="A54" s="11">
        <v>2009</v>
      </c>
      <c r="B54" s="3">
        <v>4.8</v>
      </c>
      <c r="C54" s="3">
        <v>5.3</v>
      </c>
      <c r="D54" s="3">
        <v>13.5</v>
      </c>
      <c r="E54" s="3">
        <v>23.6</v>
      </c>
      <c r="F54" s="3">
        <v>14.9</v>
      </c>
      <c r="G54" s="35">
        <v>2009</v>
      </c>
      <c r="H54" s="27">
        <v>4.8</v>
      </c>
      <c r="I54" s="29">
        <v>3.5</v>
      </c>
      <c r="J54" s="27">
        <f t="shared" si="4"/>
        <v>15.3</v>
      </c>
      <c r="K54" s="27">
        <v>23.6</v>
      </c>
      <c r="L54" s="27">
        <f t="shared" si="5"/>
        <v>8.3</v>
      </c>
      <c r="M54" s="28">
        <f t="shared" si="6"/>
        <v>0.3516949152542373</v>
      </c>
      <c r="N54" s="3">
        <f t="shared" si="7"/>
        <v>1.7999999999999998</v>
      </c>
      <c r="O54" s="3">
        <v>5.3</v>
      </c>
      <c r="P54" s="3">
        <v>13.5</v>
      </c>
      <c r="S54" s="3">
        <f t="shared" si="8"/>
        <v>23.6</v>
      </c>
      <c r="U54" s="3">
        <v>14.9</v>
      </c>
      <c r="V54" s="7"/>
      <c r="W54" s="10">
        <v>3.5</v>
      </c>
      <c r="X54" s="10">
        <v>1.8</v>
      </c>
      <c r="Y54" s="5"/>
      <c r="Z54" s="1">
        <v>3.5</v>
      </c>
      <c r="AA54" s="1">
        <v>1.8</v>
      </c>
      <c r="AB54" s="3"/>
    </row>
    <row r="55" spans="1:28" ht="15">
      <c r="A55" s="11">
        <v>2010</v>
      </c>
      <c r="B55" s="3">
        <v>4.8</v>
      </c>
      <c r="C55" s="3">
        <v>5.5</v>
      </c>
      <c r="D55" s="3">
        <v>12.2</v>
      </c>
      <c r="E55" s="3">
        <v>22.5</v>
      </c>
      <c r="F55" s="3">
        <v>14.9</v>
      </c>
      <c r="G55" s="35">
        <v>2010</v>
      </c>
      <c r="H55" s="27">
        <v>4.8</v>
      </c>
      <c r="I55" s="29">
        <v>3.6</v>
      </c>
      <c r="J55" s="27">
        <f t="shared" si="4"/>
        <v>14.1</v>
      </c>
      <c r="K55" s="27">
        <v>22.5</v>
      </c>
      <c r="L55" s="27">
        <f t="shared" si="5"/>
        <v>8.4</v>
      </c>
      <c r="M55" s="28">
        <f t="shared" si="6"/>
        <v>0.37333333333333335</v>
      </c>
      <c r="N55" s="3">
        <f t="shared" si="7"/>
        <v>1.9</v>
      </c>
      <c r="O55" s="3">
        <v>5.5</v>
      </c>
      <c r="P55" s="3">
        <v>12.2</v>
      </c>
      <c r="S55" s="3">
        <f t="shared" si="8"/>
        <v>22.5</v>
      </c>
      <c r="U55" s="3">
        <v>14.9</v>
      </c>
      <c r="V55" s="7"/>
      <c r="W55" s="10">
        <v>3.6</v>
      </c>
      <c r="X55" s="10">
        <v>1.9</v>
      </c>
      <c r="Y55" s="5"/>
      <c r="Z55" s="1">
        <v>3.6</v>
      </c>
      <c r="AA55" s="1">
        <v>1.9</v>
      </c>
      <c r="AB55" s="3"/>
    </row>
    <row r="56" spans="1:28" ht="15">
      <c r="A56" s="11">
        <v>2011</v>
      </c>
      <c r="B56" s="3">
        <v>4.8</v>
      </c>
      <c r="C56" s="3">
        <v>5.6</v>
      </c>
      <c r="D56" s="3">
        <v>12.3</v>
      </c>
      <c r="E56" s="3">
        <v>22.7</v>
      </c>
      <c r="F56" s="3">
        <v>14.8</v>
      </c>
      <c r="G56" s="35">
        <v>2011</v>
      </c>
      <c r="H56" s="27">
        <v>4.8</v>
      </c>
      <c r="I56" s="29">
        <v>3.7</v>
      </c>
      <c r="J56" s="27">
        <f t="shared" si="4"/>
        <v>14.2</v>
      </c>
      <c r="K56" s="27">
        <v>22.7</v>
      </c>
      <c r="L56" s="27">
        <f t="shared" si="5"/>
        <v>8.5</v>
      </c>
      <c r="M56" s="28">
        <f t="shared" si="6"/>
        <v>0.3744493392070485</v>
      </c>
      <c r="N56" s="3">
        <f t="shared" si="7"/>
        <v>1.8999999999999995</v>
      </c>
      <c r="O56" s="3">
        <v>5.6</v>
      </c>
      <c r="P56" s="3">
        <v>12.3</v>
      </c>
      <c r="S56" s="3">
        <f t="shared" si="8"/>
        <v>22.7</v>
      </c>
      <c r="U56" s="3">
        <v>14.8</v>
      </c>
      <c r="V56" s="7"/>
      <c r="W56" s="10">
        <v>3.7</v>
      </c>
      <c r="X56" s="10">
        <v>1.9</v>
      </c>
      <c r="Y56" s="5"/>
      <c r="Z56" s="1">
        <v>3.7</v>
      </c>
      <c r="AA56" s="1">
        <v>1.9</v>
      </c>
      <c r="AB56" s="3"/>
    </row>
    <row r="57" spans="1:28" ht="15">
      <c r="A57" s="11">
        <v>2012</v>
      </c>
      <c r="B57" s="3">
        <v>4.8</v>
      </c>
      <c r="C57" s="3">
        <v>5.3</v>
      </c>
      <c r="D57" s="3">
        <v>11.4</v>
      </c>
      <c r="E57" s="3">
        <v>21.6</v>
      </c>
      <c r="F57" s="3">
        <v>16.3</v>
      </c>
      <c r="G57" s="35">
        <v>2012</v>
      </c>
      <c r="H57" s="27">
        <v>4.8</v>
      </c>
      <c r="I57" s="29">
        <v>3.7</v>
      </c>
      <c r="J57" s="27">
        <f t="shared" si="4"/>
        <v>13.2</v>
      </c>
      <c r="K57" s="27">
        <v>21.7</v>
      </c>
      <c r="L57" s="27">
        <f t="shared" si="5"/>
        <v>8.5</v>
      </c>
      <c r="M57" s="28">
        <f t="shared" si="6"/>
        <v>0.391705069124424</v>
      </c>
      <c r="N57" s="3">
        <f t="shared" si="7"/>
        <v>1.7000000000000002</v>
      </c>
      <c r="O57" s="3">
        <v>5.4</v>
      </c>
      <c r="P57" s="3">
        <v>11.5</v>
      </c>
      <c r="S57" s="3">
        <f t="shared" si="8"/>
        <v>21.7</v>
      </c>
      <c r="U57" s="3">
        <v>16.2</v>
      </c>
      <c r="V57" s="7"/>
      <c r="W57" s="10">
        <v>3.6</v>
      </c>
      <c r="X57" s="10">
        <v>1.7</v>
      </c>
      <c r="Y57" s="5"/>
      <c r="Z57" s="1">
        <v>3.7</v>
      </c>
      <c r="AA57" s="1">
        <v>1.7</v>
      </c>
      <c r="AB57" s="3"/>
    </row>
    <row r="58" spans="1:28" ht="15">
      <c r="A58" s="11">
        <v>2013</v>
      </c>
      <c r="B58" s="3">
        <v>4.9</v>
      </c>
      <c r="C58" s="3">
        <v>5.4</v>
      </c>
      <c r="D58" s="3">
        <v>10.8</v>
      </c>
      <c r="E58" s="3">
        <v>21.1</v>
      </c>
      <c r="F58" s="3">
        <v>18.8</v>
      </c>
      <c r="G58" s="35">
        <v>2013</v>
      </c>
      <c r="H58" s="27">
        <v>4.9</v>
      </c>
      <c r="I58" s="29">
        <v>3.8</v>
      </c>
      <c r="J58" s="27">
        <f t="shared" si="4"/>
        <v>12.5</v>
      </c>
      <c r="K58" s="27">
        <v>21.2</v>
      </c>
      <c r="L58" s="27">
        <f t="shared" si="5"/>
        <v>8.7</v>
      </c>
      <c r="M58" s="28">
        <f t="shared" si="6"/>
        <v>0.410377358490566</v>
      </c>
      <c r="N58" s="3">
        <f t="shared" si="7"/>
        <v>1.7000000000000002</v>
      </c>
      <c r="O58" s="3">
        <v>5.5</v>
      </c>
      <c r="P58" s="3">
        <v>10.8</v>
      </c>
      <c r="S58" s="3">
        <f t="shared" si="8"/>
        <v>21.2</v>
      </c>
      <c r="U58" s="3">
        <v>17</v>
      </c>
      <c r="V58" s="7"/>
      <c r="W58" s="10">
        <v>3.7</v>
      </c>
      <c r="X58" s="10">
        <v>1.7</v>
      </c>
      <c r="Y58" s="5"/>
      <c r="Z58" s="1">
        <v>3.8</v>
      </c>
      <c r="AA58" s="1">
        <v>1.7</v>
      </c>
      <c r="AB58" s="3"/>
    </row>
    <row r="59" spans="1:28" ht="15">
      <c r="A59" s="11">
        <v>2014</v>
      </c>
      <c r="B59" s="3">
        <v>4.9</v>
      </c>
      <c r="C59" s="3">
        <v>5.7</v>
      </c>
      <c r="D59" s="3">
        <v>10.1</v>
      </c>
      <c r="E59" s="3">
        <v>20.6</v>
      </c>
      <c r="F59" s="3">
        <v>19.9</v>
      </c>
      <c r="G59" s="35">
        <v>2014</v>
      </c>
      <c r="H59" s="27">
        <v>4.9</v>
      </c>
      <c r="I59" s="29">
        <v>3.8</v>
      </c>
      <c r="J59" s="27">
        <f t="shared" si="4"/>
        <v>12.1</v>
      </c>
      <c r="K59" s="27">
        <v>20.8</v>
      </c>
      <c r="L59" s="27">
        <f t="shared" si="5"/>
        <v>8.7</v>
      </c>
      <c r="M59" s="28">
        <f t="shared" si="6"/>
        <v>0.4182692307692307</v>
      </c>
      <c r="N59" s="3">
        <f t="shared" si="7"/>
        <v>2</v>
      </c>
      <c r="O59" s="3">
        <v>5.8</v>
      </c>
      <c r="P59" s="3">
        <v>10.1</v>
      </c>
      <c r="S59" s="3">
        <f t="shared" si="8"/>
        <v>20.799999999999997</v>
      </c>
      <c r="U59" s="3">
        <v>17.5</v>
      </c>
      <c r="V59" s="7"/>
      <c r="W59" s="10">
        <v>3.7</v>
      </c>
      <c r="X59" s="10">
        <v>2</v>
      </c>
      <c r="Y59" s="5"/>
      <c r="Z59" s="1">
        <v>3.8</v>
      </c>
      <c r="AA59" s="1">
        <v>2</v>
      </c>
      <c r="AB59" s="3"/>
    </row>
    <row r="60" spans="1:28" ht="15">
      <c r="A60" s="11">
        <v>2015</v>
      </c>
      <c r="B60" s="3">
        <v>4.9</v>
      </c>
      <c r="C60" s="3">
        <v>5.9</v>
      </c>
      <c r="D60" s="3">
        <v>9.7</v>
      </c>
      <c r="E60" s="3">
        <v>20.4</v>
      </c>
      <c r="F60" s="3">
        <v>20</v>
      </c>
      <c r="G60" s="35">
        <v>2015</v>
      </c>
      <c r="H60" s="27">
        <v>4.9</v>
      </c>
      <c r="I60" s="29">
        <v>3.8</v>
      </c>
      <c r="J60" s="27">
        <f t="shared" si="4"/>
        <v>12</v>
      </c>
      <c r="K60" s="27">
        <v>20.7</v>
      </c>
      <c r="L60" s="27">
        <f t="shared" si="5"/>
        <v>8.7</v>
      </c>
      <c r="M60" s="28">
        <f t="shared" si="6"/>
        <v>0.42028985507246375</v>
      </c>
      <c r="N60" s="3">
        <f t="shared" si="7"/>
        <v>2.3</v>
      </c>
      <c r="O60" s="3">
        <v>6.1</v>
      </c>
      <c r="P60" s="3">
        <v>9.7</v>
      </c>
      <c r="S60" s="3">
        <f t="shared" si="8"/>
        <v>20.7</v>
      </c>
      <c r="U60" s="3">
        <v>17.6</v>
      </c>
      <c r="V60" s="7"/>
      <c r="W60" s="10">
        <v>3.6</v>
      </c>
      <c r="X60" s="10">
        <v>2.2</v>
      </c>
      <c r="Y60" s="5"/>
      <c r="Z60" s="1">
        <v>3.8</v>
      </c>
      <c r="AA60" s="1">
        <v>2.2</v>
      </c>
      <c r="AB60" s="3"/>
    </row>
    <row r="61" spans="1:28" ht="15">
      <c r="A61" s="11">
        <v>2016</v>
      </c>
      <c r="B61" s="3">
        <v>4.9</v>
      </c>
      <c r="C61" s="3">
        <v>6.2</v>
      </c>
      <c r="D61" s="3">
        <v>9.4</v>
      </c>
      <c r="E61" s="3">
        <v>20.5</v>
      </c>
      <c r="F61" s="3">
        <v>20</v>
      </c>
      <c r="G61" s="35">
        <v>2016</v>
      </c>
      <c r="H61" s="27">
        <v>4.9</v>
      </c>
      <c r="I61" s="29">
        <v>3.9</v>
      </c>
      <c r="J61" s="27">
        <f t="shared" si="4"/>
        <v>12</v>
      </c>
      <c r="K61" s="27">
        <v>20.8</v>
      </c>
      <c r="L61" s="27">
        <f t="shared" si="5"/>
        <v>8.8</v>
      </c>
      <c r="M61" s="28">
        <f t="shared" si="6"/>
        <v>0.4230769230769231</v>
      </c>
      <c r="N61" s="3">
        <f t="shared" si="7"/>
        <v>2.4</v>
      </c>
      <c r="O61" s="3">
        <v>6.3</v>
      </c>
      <c r="P61" s="3">
        <v>9.6</v>
      </c>
      <c r="S61" s="3">
        <f t="shared" si="8"/>
        <v>20.8</v>
      </c>
      <c r="U61" s="3">
        <v>17.6</v>
      </c>
      <c r="V61" s="7"/>
      <c r="W61" s="10">
        <v>3.7</v>
      </c>
      <c r="X61" s="10">
        <v>2.4</v>
      </c>
      <c r="Y61" s="5"/>
      <c r="Z61" s="1">
        <v>3.9</v>
      </c>
      <c r="AA61" s="1">
        <v>2.4</v>
      </c>
      <c r="AB61" s="3"/>
    </row>
    <row r="62" spans="1:28" ht="15">
      <c r="A62" s="11">
        <v>2017</v>
      </c>
      <c r="B62" s="3">
        <v>5</v>
      </c>
      <c r="C62" s="3">
        <v>6.3</v>
      </c>
      <c r="D62" s="3">
        <v>9</v>
      </c>
      <c r="E62" s="3">
        <v>20.3</v>
      </c>
      <c r="F62" s="3">
        <v>20.3</v>
      </c>
      <c r="G62" s="35">
        <v>2017</v>
      </c>
      <c r="H62" s="27">
        <v>5</v>
      </c>
      <c r="I62" s="29">
        <v>3.9</v>
      </c>
      <c r="J62" s="27">
        <f t="shared" si="4"/>
        <v>12</v>
      </c>
      <c r="K62" s="27">
        <v>20.8</v>
      </c>
      <c r="L62" s="27">
        <f t="shared" si="5"/>
        <v>8.9</v>
      </c>
      <c r="M62" s="28">
        <f t="shared" si="6"/>
        <v>0.42788461538461536</v>
      </c>
      <c r="N62" s="3">
        <f t="shared" si="7"/>
        <v>2.6</v>
      </c>
      <c r="O62" s="3">
        <v>6.5</v>
      </c>
      <c r="P62" s="3">
        <v>9.4</v>
      </c>
      <c r="S62" s="3">
        <f t="shared" si="8"/>
        <v>20.9</v>
      </c>
      <c r="U62" s="3">
        <v>18</v>
      </c>
      <c r="V62" s="7"/>
      <c r="W62" s="10">
        <v>3.7</v>
      </c>
      <c r="X62" s="10">
        <v>2.5</v>
      </c>
      <c r="Y62" s="5"/>
      <c r="Z62" s="1">
        <v>3.9</v>
      </c>
      <c r="AA62" s="1">
        <v>2.5</v>
      </c>
      <c r="AB62" s="3"/>
    </row>
    <row r="63" spans="1:28" ht="15">
      <c r="A63" s="11">
        <v>2018</v>
      </c>
      <c r="B63" s="3">
        <v>5.1</v>
      </c>
      <c r="C63" s="3">
        <v>6.3</v>
      </c>
      <c r="D63" s="3">
        <v>8.7</v>
      </c>
      <c r="E63" s="3">
        <v>20.1</v>
      </c>
      <c r="F63" s="3">
        <v>20.4</v>
      </c>
      <c r="G63" s="35">
        <v>2018</v>
      </c>
      <c r="H63" s="27">
        <v>5.1</v>
      </c>
      <c r="I63" s="29">
        <v>4</v>
      </c>
      <c r="J63" s="27">
        <f t="shared" si="4"/>
        <v>11.799999999999999</v>
      </c>
      <c r="K63" s="27">
        <v>20.7</v>
      </c>
      <c r="L63" s="27">
        <f t="shared" si="5"/>
        <v>9.1</v>
      </c>
      <c r="M63" s="28">
        <f t="shared" si="6"/>
        <v>0.4396135265700483</v>
      </c>
      <c r="N63" s="3">
        <f t="shared" si="7"/>
        <v>2.5999999999999996</v>
      </c>
      <c r="O63" s="3">
        <v>6.6</v>
      </c>
      <c r="P63" s="3">
        <v>9.2</v>
      </c>
      <c r="S63" s="3">
        <f t="shared" si="8"/>
        <v>20.9</v>
      </c>
      <c r="U63" s="3">
        <v>18.1</v>
      </c>
      <c r="V63" s="7"/>
      <c r="W63" s="10">
        <v>3.7</v>
      </c>
      <c r="X63" s="10">
        <v>2.6</v>
      </c>
      <c r="Y63" s="5"/>
      <c r="Z63" s="1">
        <v>4</v>
      </c>
      <c r="AA63" s="1">
        <v>2.6</v>
      </c>
      <c r="AB63" s="3"/>
    </row>
    <row r="64" spans="1:28" ht="15">
      <c r="A64" s="11">
        <v>2019</v>
      </c>
      <c r="B64" s="3">
        <v>5.1</v>
      </c>
      <c r="C64" s="3">
        <v>6.5</v>
      </c>
      <c r="D64" s="3">
        <v>8.6</v>
      </c>
      <c r="E64" s="3">
        <v>20.3</v>
      </c>
      <c r="F64" s="3">
        <v>20.5</v>
      </c>
      <c r="G64" s="35">
        <v>2019</v>
      </c>
      <c r="H64" s="27">
        <v>5.1</v>
      </c>
      <c r="I64" s="29">
        <v>4.1</v>
      </c>
      <c r="J64" s="27">
        <f t="shared" si="4"/>
        <v>11.8</v>
      </c>
      <c r="K64" s="27">
        <v>21.1</v>
      </c>
      <c r="L64" s="27">
        <f t="shared" si="5"/>
        <v>9.2</v>
      </c>
      <c r="M64" s="28">
        <f t="shared" si="6"/>
        <v>0.4360189573459715</v>
      </c>
      <c r="N64" s="3">
        <f t="shared" si="7"/>
        <v>2.6000000000000005</v>
      </c>
      <c r="O64" s="3">
        <v>6.7</v>
      </c>
      <c r="P64" s="3">
        <v>9.2</v>
      </c>
      <c r="S64" s="3">
        <f t="shared" si="8"/>
        <v>21</v>
      </c>
      <c r="U64" s="3">
        <v>18.2</v>
      </c>
      <c r="V64" s="7"/>
      <c r="W64" s="10">
        <v>3.9</v>
      </c>
      <c r="X64" s="10">
        <v>2.7</v>
      </c>
      <c r="Y64" s="5"/>
      <c r="Z64" s="1">
        <v>4.1</v>
      </c>
      <c r="AA64" s="1">
        <v>2.7</v>
      </c>
      <c r="AB64" s="3"/>
    </row>
    <row r="65" spans="1:28" ht="15">
      <c r="A65" s="11">
        <v>2020</v>
      </c>
      <c r="B65" s="3">
        <v>5.2</v>
      </c>
      <c r="C65" s="3">
        <v>6.7</v>
      </c>
      <c r="D65" s="3">
        <v>8.5</v>
      </c>
      <c r="E65" s="3">
        <v>20.4</v>
      </c>
      <c r="F65" s="3">
        <v>20.6</v>
      </c>
      <c r="G65" s="35">
        <v>2020</v>
      </c>
      <c r="H65" s="27">
        <v>5.2</v>
      </c>
      <c r="I65" s="29">
        <v>4.2</v>
      </c>
      <c r="J65" s="27">
        <f t="shared" si="4"/>
        <v>11.8</v>
      </c>
      <c r="K65" s="27">
        <v>21.3</v>
      </c>
      <c r="L65" s="27">
        <f t="shared" si="5"/>
        <v>9.4</v>
      </c>
      <c r="M65" s="28">
        <f t="shared" si="6"/>
        <v>0.4413145539906103</v>
      </c>
      <c r="N65" s="3">
        <f t="shared" si="7"/>
        <v>2.7</v>
      </c>
      <c r="O65" s="3">
        <v>6.9</v>
      </c>
      <c r="P65" s="3">
        <v>9.1</v>
      </c>
      <c r="S65" s="3">
        <f t="shared" si="8"/>
        <v>21.200000000000003</v>
      </c>
      <c r="U65" s="3">
        <v>18.3</v>
      </c>
      <c r="V65" s="7"/>
      <c r="W65" s="10">
        <v>4</v>
      </c>
      <c r="X65" s="10">
        <v>2.7</v>
      </c>
      <c r="Y65" s="5"/>
      <c r="Z65" s="1">
        <v>4.2</v>
      </c>
      <c r="AA65" s="1">
        <v>2.7</v>
      </c>
      <c r="AB65" s="3"/>
    </row>
    <row r="66" spans="1:28" ht="15">
      <c r="A66" s="11">
        <v>2021</v>
      </c>
      <c r="B66" s="3">
        <v>5.3</v>
      </c>
      <c r="C66" s="3">
        <v>6.9</v>
      </c>
      <c r="D66" s="3">
        <v>8.3</v>
      </c>
      <c r="E66" s="3">
        <v>20.5</v>
      </c>
      <c r="F66" s="3">
        <v>20.8</v>
      </c>
      <c r="G66" s="35">
        <v>2021</v>
      </c>
      <c r="H66" s="27">
        <v>5.3</v>
      </c>
      <c r="I66" s="29">
        <v>4.3</v>
      </c>
      <c r="J66" s="27">
        <f t="shared" si="4"/>
        <v>11.899999999999999</v>
      </c>
      <c r="K66" s="27">
        <v>21.5</v>
      </c>
      <c r="L66" s="27">
        <f t="shared" si="5"/>
        <v>9.6</v>
      </c>
      <c r="M66" s="28">
        <f t="shared" si="6"/>
        <v>0.44651162790697674</v>
      </c>
      <c r="N66" s="3">
        <f t="shared" si="7"/>
        <v>2.8</v>
      </c>
      <c r="O66" s="3">
        <v>7.1</v>
      </c>
      <c r="P66" s="3">
        <v>9.1</v>
      </c>
      <c r="S66" s="3">
        <f t="shared" si="8"/>
        <v>21.5</v>
      </c>
      <c r="U66" s="3">
        <v>18.4</v>
      </c>
      <c r="V66" s="7"/>
      <c r="W66" s="10">
        <v>4.1</v>
      </c>
      <c r="X66" s="10">
        <v>2.8</v>
      </c>
      <c r="Y66" s="5"/>
      <c r="Z66" s="1">
        <v>4.3</v>
      </c>
      <c r="AA66" s="1">
        <v>2.8</v>
      </c>
      <c r="AB66" s="3"/>
    </row>
    <row r="67" spans="1:28" ht="15">
      <c r="A67" s="11">
        <v>2022</v>
      </c>
      <c r="B67" s="3">
        <v>5.4</v>
      </c>
      <c r="C67" s="3">
        <v>7</v>
      </c>
      <c r="D67" s="3">
        <v>8.2</v>
      </c>
      <c r="E67" s="3">
        <v>20.7</v>
      </c>
      <c r="F67" s="3">
        <v>21</v>
      </c>
      <c r="G67" s="35">
        <v>2022</v>
      </c>
      <c r="H67" s="27">
        <v>5.4</v>
      </c>
      <c r="I67" s="29">
        <v>4.5</v>
      </c>
      <c r="J67" s="27">
        <f t="shared" si="4"/>
        <v>11.9</v>
      </c>
      <c r="K67" s="27">
        <v>21.8</v>
      </c>
      <c r="L67" s="27">
        <f t="shared" si="5"/>
        <v>9.9</v>
      </c>
      <c r="M67" s="28">
        <f t="shared" si="6"/>
        <v>0.4541284403669725</v>
      </c>
      <c r="N67" s="3">
        <f t="shared" si="7"/>
        <v>2.9000000000000004</v>
      </c>
      <c r="O67" s="3">
        <v>7.4</v>
      </c>
      <c r="P67" s="3">
        <v>9</v>
      </c>
      <c r="S67" s="3">
        <f t="shared" si="8"/>
        <v>21.8</v>
      </c>
      <c r="U67" s="3">
        <v>18.4</v>
      </c>
      <c r="V67" s="7"/>
      <c r="W67" s="10">
        <v>4.2</v>
      </c>
      <c r="X67" s="10">
        <v>2.9</v>
      </c>
      <c r="Y67" s="5"/>
      <c r="Z67" s="1">
        <v>4.5</v>
      </c>
      <c r="AA67" s="1">
        <v>2.9</v>
      </c>
      <c r="AB67" s="3"/>
    </row>
    <row r="68" spans="1:28" ht="15">
      <c r="A68" s="11">
        <v>2023</v>
      </c>
      <c r="B68" s="3">
        <v>5.5</v>
      </c>
      <c r="C68" s="3">
        <v>7.2</v>
      </c>
      <c r="D68" s="3">
        <v>8.2</v>
      </c>
      <c r="E68" s="3">
        <v>20.9</v>
      </c>
      <c r="F68" s="3">
        <v>21.1</v>
      </c>
      <c r="G68" s="35">
        <v>2023</v>
      </c>
      <c r="H68" s="27">
        <v>5.5</v>
      </c>
      <c r="I68" s="29">
        <v>4.6</v>
      </c>
      <c r="J68" s="27">
        <f t="shared" si="4"/>
        <v>12</v>
      </c>
      <c r="K68" s="27">
        <v>22</v>
      </c>
      <c r="L68" s="27">
        <f t="shared" si="5"/>
        <v>10.1</v>
      </c>
      <c r="M68" s="28">
        <f t="shared" si="6"/>
        <v>0.45909090909090905</v>
      </c>
      <c r="N68" s="3">
        <f t="shared" si="7"/>
        <v>3</v>
      </c>
      <c r="O68" s="3">
        <v>7.6</v>
      </c>
      <c r="P68" s="3">
        <v>9</v>
      </c>
      <c r="S68" s="3">
        <f t="shared" si="8"/>
        <v>22.1</v>
      </c>
      <c r="U68" s="3">
        <v>18.4</v>
      </c>
      <c r="V68" s="7"/>
      <c r="W68" s="10">
        <v>4.3</v>
      </c>
      <c r="X68" s="10">
        <v>2.9</v>
      </c>
      <c r="Y68" s="5"/>
      <c r="Z68" s="1">
        <v>4.6</v>
      </c>
      <c r="AA68" s="1">
        <v>3</v>
      </c>
      <c r="AB68" s="3"/>
    </row>
    <row r="69" spans="1:28" ht="15">
      <c r="A69" s="11">
        <v>2024</v>
      </c>
      <c r="B69" s="3">
        <v>5.6</v>
      </c>
      <c r="C69" s="3">
        <v>7.4</v>
      </c>
      <c r="D69" s="3">
        <v>8.2</v>
      </c>
      <c r="E69" s="3">
        <v>21.1</v>
      </c>
      <c r="F69" s="3">
        <v>21.3</v>
      </c>
      <c r="G69" s="35">
        <v>2024</v>
      </c>
      <c r="H69" s="27">
        <v>5.6</v>
      </c>
      <c r="I69" s="29">
        <v>4.8</v>
      </c>
      <c r="J69" s="27">
        <f t="shared" si="4"/>
        <v>11.9</v>
      </c>
      <c r="K69" s="27">
        <v>22.3</v>
      </c>
      <c r="L69" s="27">
        <f t="shared" si="5"/>
        <v>10.399999999999999</v>
      </c>
      <c r="M69" s="28">
        <f t="shared" si="6"/>
        <v>0.4663677130044842</v>
      </c>
      <c r="N69" s="3">
        <f t="shared" si="7"/>
        <v>3</v>
      </c>
      <c r="O69" s="3">
        <v>7.8</v>
      </c>
      <c r="P69" s="3">
        <v>8.9</v>
      </c>
      <c r="S69" s="3">
        <f t="shared" si="8"/>
        <v>22.299999999999997</v>
      </c>
      <c r="U69" s="3">
        <v>18.4</v>
      </c>
      <c r="V69" s="7"/>
      <c r="W69" s="10">
        <v>4.4</v>
      </c>
      <c r="X69" s="10">
        <v>3</v>
      </c>
      <c r="Y69" s="5"/>
      <c r="Z69" s="1">
        <v>4.8</v>
      </c>
      <c r="AA69" s="1">
        <v>3</v>
      </c>
      <c r="AB69" s="3"/>
    </row>
    <row r="70" spans="1:28" ht="15">
      <c r="A70" s="11">
        <v>2025</v>
      </c>
      <c r="B70" s="3">
        <v>5.7</v>
      </c>
      <c r="C70" s="3">
        <v>7.5</v>
      </c>
      <c r="D70" s="3">
        <v>8.2</v>
      </c>
      <c r="E70" s="3">
        <v>21.4</v>
      </c>
      <c r="F70" s="3">
        <v>21.4</v>
      </c>
      <c r="G70" s="35">
        <v>2025</v>
      </c>
      <c r="H70" s="27">
        <v>5.7</v>
      </c>
      <c r="I70" s="29">
        <v>5</v>
      </c>
      <c r="J70" s="27">
        <f t="shared" si="4"/>
        <v>11.9</v>
      </c>
      <c r="K70" s="27">
        <v>22.6</v>
      </c>
      <c r="L70" s="27">
        <f t="shared" si="5"/>
        <v>10.7</v>
      </c>
      <c r="M70" s="28">
        <f t="shared" si="6"/>
        <v>0.4734513274336283</v>
      </c>
      <c r="N70" s="3">
        <f t="shared" si="7"/>
        <v>3</v>
      </c>
      <c r="O70" s="3">
        <v>8</v>
      </c>
      <c r="P70" s="3">
        <v>8.9</v>
      </c>
      <c r="S70" s="3">
        <f t="shared" si="8"/>
        <v>22.6</v>
      </c>
      <c r="U70" s="3">
        <v>18.4</v>
      </c>
      <c r="V70" s="7"/>
      <c r="W70" s="10">
        <v>4.5</v>
      </c>
      <c r="X70" s="10">
        <v>3</v>
      </c>
      <c r="Y70" s="5"/>
      <c r="Z70" s="1">
        <v>5</v>
      </c>
      <c r="AA70" s="1">
        <v>3.1</v>
      </c>
      <c r="AB70" s="3"/>
    </row>
    <row r="71" spans="1:28" ht="15">
      <c r="A71" s="11">
        <v>2026</v>
      </c>
      <c r="B71" s="3">
        <v>5.7</v>
      </c>
      <c r="C71" s="3">
        <v>7.7</v>
      </c>
      <c r="D71" s="3">
        <v>8.1</v>
      </c>
      <c r="E71" s="3">
        <v>21.6</v>
      </c>
      <c r="F71" s="3">
        <v>21.6</v>
      </c>
      <c r="G71" s="35">
        <v>2026</v>
      </c>
      <c r="H71" s="27">
        <v>5.7</v>
      </c>
      <c r="I71" s="29">
        <v>5.1</v>
      </c>
      <c r="J71" s="27">
        <f t="shared" si="4"/>
        <v>12.100000000000001</v>
      </c>
      <c r="K71" s="27">
        <v>22.9</v>
      </c>
      <c r="L71" s="27">
        <f t="shared" si="5"/>
        <v>10.8</v>
      </c>
      <c r="M71" s="28">
        <f t="shared" si="6"/>
        <v>0.4716157205240175</v>
      </c>
      <c r="N71" s="3">
        <f t="shared" si="7"/>
        <v>3.200000000000001</v>
      </c>
      <c r="O71" s="3">
        <v>8.3</v>
      </c>
      <c r="P71" s="3">
        <v>8.9</v>
      </c>
      <c r="S71" s="3">
        <f t="shared" si="8"/>
        <v>22.900000000000002</v>
      </c>
      <c r="U71" s="3">
        <v>18.4</v>
      </c>
      <c r="V71" s="7"/>
      <c r="W71" s="10">
        <v>4.7</v>
      </c>
      <c r="X71" s="10">
        <v>3</v>
      </c>
      <c r="Y71" s="5"/>
      <c r="Z71" s="1">
        <v>5.1</v>
      </c>
      <c r="AA71" s="1">
        <v>3.1</v>
      </c>
      <c r="AB71" s="3"/>
    </row>
    <row r="72" spans="1:28" ht="15">
      <c r="A72" s="11">
        <v>2027</v>
      </c>
      <c r="B72" s="3">
        <v>5.8</v>
      </c>
      <c r="C72" s="3">
        <v>7.9</v>
      </c>
      <c r="D72" s="3">
        <v>8.1</v>
      </c>
      <c r="E72" s="3">
        <v>21.8</v>
      </c>
      <c r="F72" s="3">
        <v>21.8</v>
      </c>
      <c r="G72" s="35">
        <v>2027</v>
      </c>
      <c r="H72" s="27">
        <v>5.8</v>
      </c>
      <c r="I72" s="29">
        <v>5.3</v>
      </c>
      <c r="J72" s="27">
        <f t="shared" si="4"/>
        <v>12</v>
      </c>
      <c r="K72" s="27">
        <v>23.1</v>
      </c>
      <c r="L72" s="27">
        <f t="shared" si="5"/>
        <v>11.1</v>
      </c>
      <c r="M72" s="28">
        <f t="shared" si="6"/>
        <v>0.48051948051948046</v>
      </c>
      <c r="N72" s="3">
        <f t="shared" si="7"/>
        <v>3.2</v>
      </c>
      <c r="O72" s="3">
        <v>8.5</v>
      </c>
      <c r="P72" s="3">
        <v>8.8</v>
      </c>
      <c r="S72" s="3">
        <f t="shared" si="8"/>
        <v>23.1</v>
      </c>
      <c r="U72" s="3">
        <v>18.4</v>
      </c>
      <c r="V72" s="7"/>
      <c r="W72" s="10">
        <v>4.8</v>
      </c>
      <c r="X72" s="10">
        <v>3.1</v>
      </c>
      <c r="Y72" s="5"/>
      <c r="Z72" s="1">
        <v>5.3</v>
      </c>
      <c r="AA72" s="1">
        <v>3.2</v>
      </c>
      <c r="AB72" s="3"/>
    </row>
    <row r="73" spans="1:28" ht="15">
      <c r="A73" s="11">
        <v>2028</v>
      </c>
      <c r="B73" s="3">
        <v>5.9</v>
      </c>
      <c r="C73" s="3">
        <v>8</v>
      </c>
      <c r="D73" s="3">
        <v>8.1</v>
      </c>
      <c r="E73" s="3">
        <v>22</v>
      </c>
      <c r="F73" s="3">
        <v>22</v>
      </c>
      <c r="G73" s="35">
        <v>2028</v>
      </c>
      <c r="H73" s="27">
        <v>5.9</v>
      </c>
      <c r="I73" s="29">
        <v>5.5</v>
      </c>
      <c r="J73" s="27">
        <f t="shared" si="4"/>
        <v>12</v>
      </c>
      <c r="K73" s="27">
        <v>23.4</v>
      </c>
      <c r="L73" s="27">
        <f t="shared" si="5"/>
        <v>11.4</v>
      </c>
      <c r="M73" s="28">
        <f t="shared" si="6"/>
        <v>0.4871794871794872</v>
      </c>
      <c r="N73" s="3">
        <f t="shared" si="7"/>
        <v>3.1999999999999993</v>
      </c>
      <c r="O73" s="3">
        <v>8.7</v>
      </c>
      <c r="P73" s="3">
        <v>8.8</v>
      </c>
      <c r="S73" s="3">
        <f t="shared" si="8"/>
        <v>23.4</v>
      </c>
      <c r="U73" s="3">
        <v>18.4</v>
      </c>
      <c r="V73" s="7"/>
      <c r="W73" s="10">
        <v>4.9</v>
      </c>
      <c r="X73" s="10">
        <v>3.1</v>
      </c>
      <c r="Y73" s="5"/>
      <c r="Z73" s="1">
        <v>5.5</v>
      </c>
      <c r="AA73" s="1">
        <v>3.3</v>
      </c>
      <c r="AB73" s="3"/>
    </row>
    <row r="74" spans="1:28" ht="15">
      <c r="A74" s="11">
        <v>2029</v>
      </c>
      <c r="B74" s="3">
        <v>5.9</v>
      </c>
      <c r="C74" s="3">
        <v>8.2</v>
      </c>
      <c r="D74" s="3">
        <v>8</v>
      </c>
      <c r="E74" s="3">
        <v>22.2</v>
      </c>
      <c r="F74" s="3">
        <v>22.1</v>
      </c>
      <c r="G74" s="35">
        <v>2029</v>
      </c>
      <c r="H74" s="27">
        <v>5.9</v>
      </c>
      <c r="I74" s="29">
        <v>5.7</v>
      </c>
      <c r="J74" s="27">
        <f t="shared" si="4"/>
        <v>12.100000000000001</v>
      </c>
      <c r="K74" s="27">
        <v>23.7</v>
      </c>
      <c r="L74" s="27">
        <f t="shared" si="5"/>
        <v>11.600000000000001</v>
      </c>
      <c r="M74" s="28">
        <f t="shared" si="6"/>
        <v>0.489451476793249</v>
      </c>
      <c r="N74" s="3">
        <f t="shared" si="7"/>
        <v>3.3</v>
      </c>
      <c r="O74" s="3">
        <v>9</v>
      </c>
      <c r="P74" s="3">
        <v>8.8</v>
      </c>
      <c r="S74" s="3">
        <f t="shared" si="8"/>
        <v>23.700000000000003</v>
      </c>
      <c r="U74" s="3">
        <v>18.4</v>
      </c>
      <c r="V74" s="7"/>
      <c r="W74" s="10">
        <v>5</v>
      </c>
      <c r="X74" s="10">
        <v>3.2</v>
      </c>
      <c r="Y74" s="5"/>
      <c r="Z74" s="1">
        <v>5.7</v>
      </c>
      <c r="AA74" s="1">
        <v>3.3</v>
      </c>
      <c r="AB74" s="3"/>
    </row>
    <row r="75" spans="1:28" ht="15">
      <c r="A75" s="11">
        <v>2030</v>
      </c>
      <c r="B75" s="3">
        <v>6</v>
      </c>
      <c r="C75" s="3">
        <v>8.4</v>
      </c>
      <c r="D75" s="3">
        <v>8</v>
      </c>
      <c r="E75" s="3">
        <v>22.4</v>
      </c>
      <c r="F75" s="3">
        <v>22.3</v>
      </c>
      <c r="G75" s="35">
        <v>2030</v>
      </c>
      <c r="H75" s="27">
        <v>6</v>
      </c>
      <c r="I75" s="29">
        <v>5.9</v>
      </c>
      <c r="J75" s="27">
        <f t="shared" si="4"/>
        <v>11.999999999999998</v>
      </c>
      <c r="K75" s="27">
        <v>23.9</v>
      </c>
      <c r="L75" s="27">
        <f t="shared" si="5"/>
        <v>11.9</v>
      </c>
      <c r="M75" s="28">
        <f t="shared" si="6"/>
        <v>0.497907949790795</v>
      </c>
      <c r="N75" s="3">
        <f t="shared" si="7"/>
        <v>3.299999999999999</v>
      </c>
      <c r="O75" s="3">
        <v>9.2</v>
      </c>
      <c r="P75" s="3">
        <v>8.7</v>
      </c>
      <c r="S75" s="3">
        <f t="shared" si="8"/>
        <v>23.9</v>
      </c>
      <c r="U75" s="3">
        <v>18.4</v>
      </c>
      <c r="V75" s="7"/>
      <c r="W75" s="10">
        <v>5.2</v>
      </c>
      <c r="X75" s="10">
        <v>3.2</v>
      </c>
      <c r="Y75" s="5"/>
      <c r="Z75" s="1">
        <v>5.9</v>
      </c>
      <c r="AA75" s="1">
        <v>3.4</v>
      </c>
      <c r="AB75" s="3"/>
    </row>
    <row r="76" spans="1:28" ht="15">
      <c r="A76" s="11">
        <v>2031</v>
      </c>
      <c r="B76" s="3">
        <v>6</v>
      </c>
      <c r="C76" s="3">
        <v>8.6</v>
      </c>
      <c r="D76" s="3">
        <v>8</v>
      </c>
      <c r="E76" s="3">
        <v>22.6</v>
      </c>
      <c r="F76" s="3">
        <v>22.5</v>
      </c>
      <c r="G76" s="35">
        <v>2031</v>
      </c>
      <c r="H76" s="27">
        <v>6</v>
      </c>
      <c r="I76" s="29">
        <v>6</v>
      </c>
      <c r="J76" s="27">
        <f t="shared" si="4"/>
        <v>12.2</v>
      </c>
      <c r="K76" s="27">
        <v>24.1</v>
      </c>
      <c r="L76" s="27">
        <f t="shared" si="5"/>
        <v>12</v>
      </c>
      <c r="M76" s="28">
        <f t="shared" si="6"/>
        <v>0.49792531120331945</v>
      </c>
      <c r="N76" s="3">
        <f t="shared" si="7"/>
        <v>3.5</v>
      </c>
      <c r="O76" s="3">
        <v>9.5</v>
      </c>
      <c r="P76" s="3">
        <v>8.7</v>
      </c>
      <c r="S76" s="3">
        <f t="shared" si="8"/>
        <v>24.2</v>
      </c>
      <c r="U76" s="3">
        <v>18.4</v>
      </c>
      <c r="V76" s="7"/>
      <c r="W76" s="10">
        <v>5.3</v>
      </c>
      <c r="X76" s="10">
        <v>3.3</v>
      </c>
      <c r="Y76" s="5"/>
      <c r="Z76" s="1">
        <v>6</v>
      </c>
      <c r="AA76" s="1">
        <v>3.4</v>
      </c>
      <c r="AB76" s="3"/>
    </row>
    <row r="77" spans="1:28" ht="15">
      <c r="A77" s="11">
        <v>2032</v>
      </c>
      <c r="B77" s="3">
        <v>6</v>
      </c>
      <c r="C77" s="3">
        <v>8.8</v>
      </c>
      <c r="D77" s="3">
        <v>7.9</v>
      </c>
      <c r="E77" s="3">
        <v>22.8</v>
      </c>
      <c r="F77" s="3">
        <v>22.7</v>
      </c>
      <c r="G77" s="35">
        <v>2032</v>
      </c>
      <c r="H77" s="27">
        <v>6</v>
      </c>
      <c r="I77" s="29">
        <v>6.2</v>
      </c>
      <c r="J77" s="27">
        <f t="shared" si="4"/>
        <v>12.099999999999998</v>
      </c>
      <c r="K77" s="27">
        <v>24.4</v>
      </c>
      <c r="L77" s="27">
        <f t="shared" si="5"/>
        <v>12.2</v>
      </c>
      <c r="M77" s="28">
        <f t="shared" si="6"/>
        <v>0.5</v>
      </c>
      <c r="N77" s="3">
        <f t="shared" si="7"/>
        <v>3.499999999999999</v>
      </c>
      <c r="O77" s="3">
        <v>9.7</v>
      </c>
      <c r="P77" s="3">
        <v>8.6</v>
      </c>
      <c r="S77" s="3">
        <f t="shared" si="8"/>
        <v>24.299999999999997</v>
      </c>
      <c r="U77" s="3">
        <v>18.4</v>
      </c>
      <c r="V77" s="7"/>
      <c r="W77" s="10">
        <v>5.5</v>
      </c>
      <c r="X77" s="10">
        <v>3.3</v>
      </c>
      <c r="Y77" s="5"/>
      <c r="Z77" s="1">
        <v>6.2</v>
      </c>
      <c r="AA77" s="1">
        <v>3.5</v>
      </c>
      <c r="AB77" s="3"/>
    </row>
    <row r="78" spans="1:28" ht="15">
      <c r="A78" s="11">
        <v>2033</v>
      </c>
      <c r="B78" s="3">
        <v>6.1</v>
      </c>
      <c r="C78" s="3">
        <v>9</v>
      </c>
      <c r="D78" s="3">
        <v>7.9</v>
      </c>
      <c r="E78" s="3">
        <v>23</v>
      </c>
      <c r="F78" s="3">
        <v>22.9</v>
      </c>
      <c r="G78" s="35">
        <v>2033</v>
      </c>
      <c r="H78" s="27">
        <v>6.1</v>
      </c>
      <c r="I78" s="29">
        <v>6.4</v>
      </c>
      <c r="J78" s="27">
        <f t="shared" si="4"/>
        <v>12.1</v>
      </c>
      <c r="K78" s="27">
        <v>24.6</v>
      </c>
      <c r="L78" s="27">
        <f t="shared" si="5"/>
        <v>12.5</v>
      </c>
      <c r="M78" s="28">
        <f t="shared" si="6"/>
        <v>0.5081300813008129</v>
      </c>
      <c r="N78" s="3">
        <f t="shared" si="7"/>
        <v>3.5</v>
      </c>
      <c r="O78" s="3">
        <v>9.9</v>
      </c>
      <c r="P78" s="3">
        <v>8.6</v>
      </c>
      <c r="S78" s="3">
        <f t="shared" si="8"/>
        <v>24.6</v>
      </c>
      <c r="U78" s="3">
        <v>18.4</v>
      </c>
      <c r="V78" s="7"/>
      <c r="W78" s="10">
        <v>5.6</v>
      </c>
      <c r="X78" s="10">
        <v>3.4</v>
      </c>
      <c r="Y78" s="5"/>
      <c r="Z78" s="1">
        <v>6.4</v>
      </c>
      <c r="AA78" s="1">
        <v>3.6</v>
      </c>
      <c r="AB78" s="3"/>
    </row>
    <row r="79" spans="1:28" ht="15">
      <c r="A79" s="11">
        <v>2034</v>
      </c>
      <c r="B79" s="3">
        <v>6.1</v>
      </c>
      <c r="C79" s="3">
        <v>9.2</v>
      </c>
      <c r="D79" s="3">
        <v>7.9</v>
      </c>
      <c r="E79" s="3">
        <v>23.1</v>
      </c>
      <c r="F79" s="3">
        <v>23.1</v>
      </c>
      <c r="G79" s="35">
        <v>2034</v>
      </c>
      <c r="H79" s="27">
        <v>6.1</v>
      </c>
      <c r="I79" s="29">
        <v>6.5</v>
      </c>
      <c r="J79" s="27">
        <f t="shared" si="4"/>
        <v>12.2</v>
      </c>
      <c r="K79" s="27">
        <v>24.8</v>
      </c>
      <c r="L79" s="27">
        <f aca="true" t="shared" si="9" ref="L79:L110">SUM(H79,I79)</f>
        <v>12.6</v>
      </c>
      <c r="M79" s="28">
        <f aca="true" t="shared" si="10" ref="M79:M110">L79/K79</f>
        <v>0.5080645161290323</v>
      </c>
      <c r="N79" s="3">
        <f aca="true" t="shared" si="11" ref="N79:N110">O79-I79</f>
        <v>3.5999999999999996</v>
      </c>
      <c r="O79" s="3">
        <v>10.1</v>
      </c>
      <c r="P79" s="3">
        <v>8.6</v>
      </c>
      <c r="S79" s="3">
        <f aca="true" t="shared" si="12" ref="S79:S110">SUM(H79:J79)</f>
        <v>24.799999999999997</v>
      </c>
      <c r="U79" s="3">
        <v>18.4</v>
      </c>
      <c r="V79" s="7"/>
      <c r="W79" s="10">
        <v>5.7</v>
      </c>
      <c r="X79" s="10">
        <v>3.4</v>
      </c>
      <c r="Y79" s="5"/>
      <c r="Z79" s="1">
        <v>6.5</v>
      </c>
      <c r="AA79" s="1">
        <v>3.6</v>
      </c>
      <c r="AB79" s="3"/>
    </row>
    <row r="80" spans="1:28" ht="15">
      <c r="A80" s="11">
        <v>2035</v>
      </c>
      <c r="B80" s="3">
        <v>6.1</v>
      </c>
      <c r="C80" s="3">
        <v>9.4</v>
      </c>
      <c r="D80" s="3">
        <v>7.8</v>
      </c>
      <c r="E80" s="3">
        <v>23.3</v>
      </c>
      <c r="F80" s="3">
        <v>23.2</v>
      </c>
      <c r="G80" s="35">
        <v>2035</v>
      </c>
      <c r="H80" s="27">
        <v>6.1</v>
      </c>
      <c r="I80" s="29">
        <v>6.7</v>
      </c>
      <c r="J80" s="27">
        <f aca="true" t="shared" si="13" ref="J80:J130">SUM(N80,P80)</f>
        <v>12.100000000000001</v>
      </c>
      <c r="K80" s="27">
        <v>25</v>
      </c>
      <c r="L80" s="27">
        <f t="shared" si="9"/>
        <v>12.8</v>
      </c>
      <c r="M80" s="28">
        <f t="shared" si="10"/>
        <v>0.512</v>
      </c>
      <c r="N80" s="3">
        <f t="shared" si="11"/>
        <v>3.6000000000000005</v>
      </c>
      <c r="O80" s="3">
        <v>10.3</v>
      </c>
      <c r="P80" s="3">
        <v>8.5</v>
      </c>
      <c r="S80" s="3">
        <f t="shared" si="12"/>
        <v>24.900000000000002</v>
      </c>
      <c r="U80" s="3">
        <v>18.4</v>
      </c>
      <c r="V80" s="7"/>
      <c r="W80" s="10">
        <v>5.9</v>
      </c>
      <c r="X80" s="10">
        <v>3.5</v>
      </c>
      <c r="Y80" s="5"/>
      <c r="Z80" s="1">
        <v>6.7</v>
      </c>
      <c r="AA80" s="1">
        <v>3.7</v>
      </c>
      <c r="AB80" s="3"/>
    </row>
    <row r="81" spans="1:28" ht="15">
      <c r="A81" s="11">
        <v>2036</v>
      </c>
      <c r="B81" s="3">
        <v>6.1</v>
      </c>
      <c r="C81" s="3">
        <v>9.6</v>
      </c>
      <c r="D81" s="3">
        <v>7.8</v>
      </c>
      <c r="E81" s="3">
        <v>23.5</v>
      </c>
      <c r="F81" s="3">
        <v>23.4</v>
      </c>
      <c r="G81" s="35">
        <v>2036</v>
      </c>
      <c r="H81" s="27">
        <v>6.1</v>
      </c>
      <c r="I81" s="29">
        <v>6.8</v>
      </c>
      <c r="J81" s="27">
        <f t="shared" si="13"/>
        <v>12.3</v>
      </c>
      <c r="K81" s="27">
        <v>25.2</v>
      </c>
      <c r="L81" s="27">
        <f t="shared" si="9"/>
        <v>12.899999999999999</v>
      </c>
      <c r="M81" s="28">
        <f t="shared" si="10"/>
        <v>0.5119047619047619</v>
      </c>
      <c r="N81" s="3">
        <f t="shared" si="11"/>
        <v>3.8</v>
      </c>
      <c r="O81" s="3">
        <v>10.6</v>
      </c>
      <c r="P81" s="3">
        <v>8.5</v>
      </c>
      <c r="S81" s="3">
        <f t="shared" si="12"/>
        <v>25.2</v>
      </c>
      <c r="U81" s="3">
        <v>18.4</v>
      </c>
      <c r="V81" s="7"/>
      <c r="W81" s="10">
        <v>6</v>
      </c>
      <c r="X81" s="10">
        <v>3.5</v>
      </c>
      <c r="Y81" s="5"/>
      <c r="Z81" s="1">
        <v>6.8</v>
      </c>
      <c r="AA81" s="1">
        <v>3.7</v>
      </c>
      <c r="AB81" s="3"/>
    </row>
    <row r="82" spans="1:28" ht="15">
      <c r="A82" s="11">
        <v>2037</v>
      </c>
      <c r="B82" s="3">
        <v>6.1</v>
      </c>
      <c r="C82" s="3">
        <v>9.8</v>
      </c>
      <c r="D82" s="3">
        <v>7.8</v>
      </c>
      <c r="E82" s="3">
        <v>23.6</v>
      </c>
      <c r="F82" s="3">
        <v>23.6</v>
      </c>
      <c r="G82" s="35">
        <v>2037</v>
      </c>
      <c r="H82" s="27">
        <v>6.1</v>
      </c>
      <c r="I82" s="29">
        <v>7</v>
      </c>
      <c r="J82" s="27">
        <f t="shared" si="13"/>
        <v>12.3</v>
      </c>
      <c r="K82" s="27">
        <v>25.3</v>
      </c>
      <c r="L82" s="27">
        <f t="shared" si="9"/>
        <v>13.1</v>
      </c>
      <c r="M82" s="28">
        <f t="shared" si="10"/>
        <v>0.5177865612648221</v>
      </c>
      <c r="N82" s="3">
        <f t="shared" si="11"/>
        <v>3.8000000000000007</v>
      </c>
      <c r="O82" s="3">
        <v>10.8</v>
      </c>
      <c r="P82" s="3">
        <v>8.5</v>
      </c>
      <c r="S82" s="3">
        <f t="shared" si="12"/>
        <v>25.4</v>
      </c>
      <c r="U82" s="3">
        <v>18.4</v>
      </c>
      <c r="V82" s="7"/>
      <c r="W82" s="10">
        <v>6.2</v>
      </c>
      <c r="X82" s="10">
        <v>3.6</v>
      </c>
      <c r="Y82" s="5"/>
      <c r="Z82" s="1">
        <v>7</v>
      </c>
      <c r="AA82" s="1">
        <v>3.8</v>
      </c>
      <c r="AB82" s="3"/>
    </row>
    <row r="83" spans="1:28" ht="15">
      <c r="A83" s="11">
        <v>2038</v>
      </c>
      <c r="B83" s="3">
        <v>6.1</v>
      </c>
      <c r="C83" s="3">
        <v>9.9</v>
      </c>
      <c r="D83" s="3">
        <v>7.7</v>
      </c>
      <c r="E83" s="3">
        <v>23.8</v>
      </c>
      <c r="F83" s="3">
        <v>23.8</v>
      </c>
      <c r="G83" s="35">
        <v>2038</v>
      </c>
      <c r="H83" s="27">
        <v>6.1</v>
      </c>
      <c r="I83" s="29">
        <v>7.1</v>
      </c>
      <c r="J83" s="27">
        <f t="shared" si="13"/>
        <v>12.3</v>
      </c>
      <c r="K83" s="27">
        <v>25.5</v>
      </c>
      <c r="L83" s="27">
        <f t="shared" si="9"/>
        <v>13.2</v>
      </c>
      <c r="M83" s="28">
        <f t="shared" si="10"/>
        <v>0.5176470588235293</v>
      </c>
      <c r="N83" s="3">
        <f t="shared" si="11"/>
        <v>3.9000000000000004</v>
      </c>
      <c r="O83" s="3">
        <v>11</v>
      </c>
      <c r="P83" s="3">
        <v>8.4</v>
      </c>
      <c r="S83" s="3">
        <f t="shared" si="12"/>
        <v>25.5</v>
      </c>
      <c r="U83" s="3">
        <v>18.4</v>
      </c>
      <c r="V83" s="7"/>
      <c r="W83" s="10">
        <v>6.3</v>
      </c>
      <c r="X83" s="10">
        <v>3.6</v>
      </c>
      <c r="Y83" s="5"/>
      <c r="Z83" s="1">
        <v>7.1</v>
      </c>
      <c r="AA83" s="1">
        <v>3.8</v>
      </c>
      <c r="AB83" s="3"/>
    </row>
    <row r="84" spans="1:28" ht="15">
      <c r="A84" s="11">
        <v>2039</v>
      </c>
      <c r="B84" s="3">
        <v>6.1</v>
      </c>
      <c r="C84" s="3">
        <v>10.1</v>
      </c>
      <c r="D84" s="3">
        <v>7.7</v>
      </c>
      <c r="E84" s="3">
        <v>23.9</v>
      </c>
      <c r="F84" s="3">
        <v>24</v>
      </c>
      <c r="G84" s="35">
        <v>2039</v>
      </c>
      <c r="H84" s="27">
        <v>6.1</v>
      </c>
      <c r="I84" s="29">
        <v>7.3</v>
      </c>
      <c r="J84" s="27">
        <f t="shared" si="13"/>
        <v>12.3</v>
      </c>
      <c r="K84" s="27">
        <v>25.6</v>
      </c>
      <c r="L84" s="27">
        <f t="shared" si="9"/>
        <v>13.399999999999999</v>
      </c>
      <c r="M84" s="28">
        <f t="shared" si="10"/>
        <v>0.5234374999999999</v>
      </c>
      <c r="N84" s="3">
        <f t="shared" si="11"/>
        <v>3.8999999999999995</v>
      </c>
      <c r="O84" s="3">
        <v>11.2</v>
      </c>
      <c r="P84" s="3">
        <v>8.4</v>
      </c>
      <c r="S84" s="3">
        <f t="shared" si="12"/>
        <v>25.7</v>
      </c>
      <c r="U84" s="3">
        <v>18.4</v>
      </c>
      <c r="V84" s="7"/>
      <c r="W84" s="10">
        <v>6.4</v>
      </c>
      <c r="X84" s="10">
        <v>3.7</v>
      </c>
      <c r="Y84" s="5"/>
      <c r="Z84" s="1">
        <v>7.3</v>
      </c>
      <c r="AA84" s="1">
        <v>3.9</v>
      </c>
      <c r="AB84" s="3"/>
    </row>
    <row r="85" spans="1:28" ht="15">
      <c r="A85" s="11">
        <v>2040</v>
      </c>
      <c r="B85" s="3">
        <v>6</v>
      </c>
      <c r="C85" s="3">
        <v>10.3</v>
      </c>
      <c r="D85" s="3">
        <v>7.7</v>
      </c>
      <c r="E85" s="3">
        <v>24</v>
      </c>
      <c r="F85" s="3">
        <v>24.2</v>
      </c>
      <c r="G85" s="35">
        <v>2040</v>
      </c>
      <c r="H85" s="27">
        <v>6</v>
      </c>
      <c r="I85" s="29">
        <v>7.4</v>
      </c>
      <c r="J85" s="27">
        <f t="shared" si="13"/>
        <v>12.4</v>
      </c>
      <c r="K85" s="27">
        <v>25.8</v>
      </c>
      <c r="L85" s="27">
        <f t="shared" si="9"/>
        <v>13.4</v>
      </c>
      <c r="M85" s="28">
        <f t="shared" si="10"/>
        <v>0.5193798449612403</v>
      </c>
      <c r="N85" s="3">
        <f t="shared" si="11"/>
        <v>4</v>
      </c>
      <c r="O85" s="3">
        <v>11.4</v>
      </c>
      <c r="P85" s="3">
        <v>8.4</v>
      </c>
      <c r="S85" s="3">
        <f t="shared" si="12"/>
        <v>25.8</v>
      </c>
      <c r="U85" s="3">
        <v>18.4</v>
      </c>
      <c r="V85" s="7"/>
      <c r="W85" s="10">
        <v>6.5</v>
      </c>
      <c r="X85" s="10">
        <v>3.8</v>
      </c>
      <c r="Y85" s="5"/>
      <c r="Z85" s="1">
        <v>7.4</v>
      </c>
      <c r="AA85" s="1">
        <v>4</v>
      </c>
      <c r="AB85" s="3"/>
    </row>
    <row r="86" spans="1:28" ht="15">
      <c r="A86" s="11">
        <v>2041</v>
      </c>
      <c r="B86" s="3">
        <v>6</v>
      </c>
      <c r="C86" s="3">
        <v>10.4</v>
      </c>
      <c r="D86" s="3">
        <v>7.7</v>
      </c>
      <c r="E86" s="3">
        <v>24.1</v>
      </c>
      <c r="F86" s="3">
        <v>24.4</v>
      </c>
      <c r="G86" s="35">
        <v>2041</v>
      </c>
      <c r="H86" s="27">
        <v>6</v>
      </c>
      <c r="I86" s="29">
        <v>7.5</v>
      </c>
      <c r="J86" s="27">
        <f t="shared" si="13"/>
        <v>12.3</v>
      </c>
      <c r="K86" s="27">
        <v>25.9</v>
      </c>
      <c r="L86" s="27">
        <f t="shared" si="9"/>
        <v>13.5</v>
      </c>
      <c r="M86" s="28">
        <f t="shared" si="10"/>
        <v>0.5212355212355213</v>
      </c>
      <c r="N86" s="3">
        <f t="shared" si="11"/>
        <v>4</v>
      </c>
      <c r="O86" s="3">
        <v>11.5</v>
      </c>
      <c r="P86" s="3">
        <v>8.3</v>
      </c>
      <c r="S86" s="3">
        <f t="shared" si="12"/>
        <v>25.8</v>
      </c>
      <c r="U86" s="3">
        <v>18.4</v>
      </c>
      <c r="V86" s="7"/>
      <c r="W86" s="10">
        <v>6.6</v>
      </c>
      <c r="X86" s="10">
        <v>3.8</v>
      </c>
      <c r="Y86" s="5"/>
      <c r="Z86" s="1">
        <v>7.5</v>
      </c>
      <c r="AA86" s="1">
        <v>4</v>
      </c>
      <c r="AB86" s="3"/>
    </row>
    <row r="87" spans="1:28" ht="15">
      <c r="A87" s="11">
        <v>2042</v>
      </c>
      <c r="B87" s="3">
        <v>6</v>
      </c>
      <c r="C87" s="3">
        <v>10.6</v>
      </c>
      <c r="D87" s="3">
        <v>7.6</v>
      </c>
      <c r="E87" s="3">
        <v>24.2</v>
      </c>
      <c r="F87" s="3">
        <v>24.6</v>
      </c>
      <c r="G87" s="35">
        <v>2042</v>
      </c>
      <c r="H87" s="27">
        <v>6</v>
      </c>
      <c r="I87" s="29">
        <v>7.6</v>
      </c>
      <c r="J87" s="27">
        <f t="shared" si="13"/>
        <v>12.4</v>
      </c>
      <c r="K87" s="27">
        <v>26</v>
      </c>
      <c r="L87" s="27">
        <f t="shared" si="9"/>
        <v>13.6</v>
      </c>
      <c r="M87" s="28">
        <f t="shared" si="10"/>
        <v>0.5230769230769231</v>
      </c>
      <c r="N87" s="3">
        <f t="shared" si="11"/>
        <v>4.1</v>
      </c>
      <c r="O87" s="3">
        <v>11.7</v>
      </c>
      <c r="P87" s="3">
        <v>8.3</v>
      </c>
      <c r="S87" s="3">
        <f t="shared" si="12"/>
        <v>26</v>
      </c>
      <c r="U87" s="3">
        <v>18.4</v>
      </c>
      <c r="V87" s="7"/>
      <c r="W87" s="10">
        <v>6.7</v>
      </c>
      <c r="X87" s="10">
        <v>3.9</v>
      </c>
      <c r="Y87" s="5"/>
      <c r="Z87" s="1">
        <v>7.6</v>
      </c>
      <c r="AA87" s="1">
        <v>4.1</v>
      </c>
      <c r="AB87" s="3"/>
    </row>
    <row r="88" spans="1:28" ht="15">
      <c r="A88" s="11">
        <v>2043</v>
      </c>
      <c r="B88" s="3">
        <v>6</v>
      </c>
      <c r="C88" s="3">
        <v>10.8</v>
      </c>
      <c r="D88" s="3">
        <v>7.6</v>
      </c>
      <c r="E88" s="3">
        <v>24.3</v>
      </c>
      <c r="F88" s="3">
        <v>24.8</v>
      </c>
      <c r="G88" s="35">
        <v>2043</v>
      </c>
      <c r="H88" s="27">
        <v>6</v>
      </c>
      <c r="I88" s="29">
        <v>7.8</v>
      </c>
      <c r="J88" s="27">
        <f t="shared" si="13"/>
        <v>12.400000000000002</v>
      </c>
      <c r="K88" s="27">
        <v>26.1</v>
      </c>
      <c r="L88" s="27">
        <f t="shared" si="9"/>
        <v>13.8</v>
      </c>
      <c r="M88" s="28">
        <f t="shared" si="10"/>
        <v>0.5287356321839081</v>
      </c>
      <c r="N88" s="3">
        <f t="shared" si="11"/>
        <v>4.1000000000000005</v>
      </c>
      <c r="O88" s="3">
        <v>11.9</v>
      </c>
      <c r="P88" s="3">
        <v>8.3</v>
      </c>
      <c r="S88" s="3">
        <f t="shared" si="12"/>
        <v>26.200000000000003</v>
      </c>
      <c r="U88" s="3">
        <v>18.4</v>
      </c>
      <c r="V88" s="7"/>
      <c r="W88" s="10">
        <v>6.8</v>
      </c>
      <c r="X88" s="10">
        <v>3.9</v>
      </c>
      <c r="Y88" s="5"/>
      <c r="Z88" s="1">
        <v>7.8</v>
      </c>
      <c r="AA88" s="1">
        <v>4.1</v>
      </c>
      <c r="AB88" s="3"/>
    </row>
    <row r="89" spans="1:28" ht="15">
      <c r="A89" s="11">
        <v>2044</v>
      </c>
      <c r="B89" s="3">
        <v>5.9</v>
      </c>
      <c r="C89" s="3">
        <v>10.9</v>
      </c>
      <c r="D89" s="3">
        <v>7.6</v>
      </c>
      <c r="E89" s="3">
        <v>24.4</v>
      </c>
      <c r="F89" s="3">
        <v>25</v>
      </c>
      <c r="G89" s="35">
        <v>2044</v>
      </c>
      <c r="H89" s="27">
        <v>5.9</v>
      </c>
      <c r="I89" s="29">
        <v>7.9</v>
      </c>
      <c r="J89" s="27">
        <f t="shared" si="13"/>
        <v>12.5</v>
      </c>
      <c r="K89" s="27">
        <v>26.2</v>
      </c>
      <c r="L89" s="27">
        <f t="shared" si="9"/>
        <v>13.8</v>
      </c>
      <c r="M89" s="28">
        <f t="shared" si="10"/>
        <v>0.5267175572519084</v>
      </c>
      <c r="N89" s="3">
        <f t="shared" si="11"/>
        <v>4.199999999999999</v>
      </c>
      <c r="O89" s="3">
        <v>12.1</v>
      </c>
      <c r="P89" s="3">
        <v>8.3</v>
      </c>
      <c r="S89" s="3">
        <f t="shared" si="12"/>
        <v>26.3</v>
      </c>
      <c r="U89" s="3">
        <v>18.4</v>
      </c>
      <c r="V89" s="7"/>
      <c r="W89" s="10">
        <v>6.9</v>
      </c>
      <c r="X89" s="10">
        <v>4</v>
      </c>
      <c r="Y89" s="5"/>
      <c r="Z89" s="1">
        <v>7.9</v>
      </c>
      <c r="AA89" s="1">
        <v>4.2</v>
      </c>
      <c r="AB89" s="3"/>
    </row>
    <row r="90" spans="1:28" ht="15">
      <c r="A90" s="11">
        <v>2045</v>
      </c>
      <c r="B90" s="3">
        <v>5.9</v>
      </c>
      <c r="C90" s="3">
        <v>11.1</v>
      </c>
      <c r="D90" s="3">
        <v>7.5</v>
      </c>
      <c r="E90" s="3">
        <v>24.5</v>
      </c>
      <c r="F90" s="3">
        <v>25.2</v>
      </c>
      <c r="G90" s="35">
        <v>2045</v>
      </c>
      <c r="H90" s="27">
        <v>5.9</v>
      </c>
      <c r="I90" s="29">
        <v>8</v>
      </c>
      <c r="J90" s="27">
        <f t="shared" si="13"/>
        <v>12.399999999999999</v>
      </c>
      <c r="K90" s="27">
        <v>26.3</v>
      </c>
      <c r="L90" s="27">
        <f t="shared" si="9"/>
        <v>13.9</v>
      </c>
      <c r="M90" s="28">
        <f t="shared" si="10"/>
        <v>0.5285171102661597</v>
      </c>
      <c r="N90" s="3">
        <f t="shared" si="11"/>
        <v>4.199999999999999</v>
      </c>
      <c r="O90" s="3">
        <v>12.2</v>
      </c>
      <c r="P90" s="3">
        <v>8.2</v>
      </c>
      <c r="S90" s="3">
        <f t="shared" si="12"/>
        <v>26.299999999999997</v>
      </c>
      <c r="U90" s="3">
        <v>18.4</v>
      </c>
      <c r="V90" s="7"/>
      <c r="W90" s="10">
        <v>7</v>
      </c>
      <c r="X90" s="10">
        <v>4</v>
      </c>
      <c r="Y90" s="5"/>
      <c r="Z90" s="1">
        <v>8</v>
      </c>
      <c r="AA90" s="1">
        <v>4.2</v>
      </c>
      <c r="AB90" s="3"/>
    </row>
    <row r="91" spans="1:28" ht="15">
      <c r="A91" s="11">
        <v>2046</v>
      </c>
      <c r="B91" s="3">
        <v>5.9</v>
      </c>
      <c r="C91" s="3">
        <v>11.2</v>
      </c>
      <c r="D91" s="3">
        <v>7.5</v>
      </c>
      <c r="E91" s="3">
        <v>24.6</v>
      </c>
      <c r="F91" s="3">
        <v>25.4</v>
      </c>
      <c r="G91" s="35">
        <v>2046</v>
      </c>
      <c r="H91" s="27">
        <v>5.9</v>
      </c>
      <c r="I91" s="29">
        <v>8.1</v>
      </c>
      <c r="J91" s="27">
        <f t="shared" si="13"/>
        <v>12.5</v>
      </c>
      <c r="K91" s="27">
        <v>26.5</v>
      </c>
      <c r="L91" s="27">
        <f t="shared" si="9"/>
        <v>14</v>
      </c>
      <c r="M91" s="28">
        <f t="shared" si="10"/>
        <v>0.5283018867924528</v>
      </c>
      <c r="N91" s="3">
        <f t="shared" si="11"/>
        <v>4.300000000000001</v>
      </c>
      <c r="O91" s="3">
        <v>12.4</v>
      </c>
      <c r="P91" s="3">
        <v>8.2</v>
      </c>
      <c r="S91" s="3">
        <f t="shared" si="12"/>
        <v>26.5</v>
      </c>
      <c r="U91" s="3">
        <v>18.4</v>
      </c>
      <c r="V91" s="7"/>
      <c r="W91" s="10">
        <v>7.1</v>
      </c>
      <c r="X91" s="10">
        <v>4.1</v>
      </c>
      <c r="Y91" s="5"/>
      <c r="Z91" s="1">
        <v>8.1</v>
      </c>
      <c r="AA91" s="1">
        <v>4.3</v>
      </c>
      <c r="AB91" s="3"/>
    </row>
    <row r="92" spans="1:28" ht="15">
      <c r="A92" s="11">
        <v>2047</v>
      </c>
      <c r="B92" s="3">
        <v>5.9</v>
      </c>
      <c r="C92" s="3">
        <v>11.4</v>
      </c>
      <c r="D92" s="3">
        <v>7.5</v>
      </c>
      <c r="E92" s="3">
        <v>24.7</v>
      </c>
      <c r="F92" s="3">
        <v>25.6</v>
      </c>
      <c r="G92" s="35">
        <v>2047</v>
      </c>
      <c r="H92" s="27">
        <v>5.9</v>
      </c>
      <c r="I92" s="29">
        <v>8.2</v>
      </c>
      <c r="J92" s="27">
        <f t="shared" si="13"/>
        <v>12.6</v>
      </c>
      <c r="K92" s="27">
        <v>26.6</v>
      </c>
      <c r="L92" s="27">
        <f t="shared" si="9"/>
        <v>14.1</v>
      </c>
      <c r="M92" s="28">
        <f t="shared" si="10"/>
        <v>0.5300751879699248</v>
      </c>
      <c r="N92" s="3">
        <f t="shared" si="11"/>
        <v>4.4</v>
      </c>
      <c r="O92" s="3">
        <v>12.6</v>
      </c>
      <c r="P92" s="3">
        <v>8.2</v>
      </c>
      <c r="S92" s="3">
        <f t="shared" si="12"/>
        <v>26.7</v>
      </c>
      <c r="U92" s="3">
        <v>18.4</v>
      </c>
      <c r="V92" s="7"/>
      <c r="W92" s="10">
        <v>7.2</v>
      </c>
      <c r="X92" s="10">
        <v>4.1</v>
      </c>
      <c r="Y92" s="5"/>
      <c r="Z92" s="1">
        <v>8.2</v>
      </c>
      <c r="AA92" s="1">
        <v>4.3</v>
      </c>
      <c r="AB92" s="3"/>
    </row>
    <row r="93" spans="1:28" ht="15">
      <c r="A93" s="11">
        <v>2048</v>
      </c>
      <c r="B93" s="3">
        <v>5.9</v>
      </c>
      <c r="C93" s="3">
        <v>11.5</v>
      </c>
      <c r="D93" s="3">
        <v>7.5</v>
      </c>
      <c r="E93" s="3">
        <v>24.8</v>
      </c>
      <c r="F93" s="3">
        <v>25.8</v>
      </c>
      <c r="G93" s="35">
        <v>2048</v>
      </c>
      <c r="H93" s="27">
        <v>5.9</v>
      </c>
      <c r="I93" s="29">
        <v>8.3</v>
      </c>
      <c r="J93" s="27">
        <f t="shared" si="13"/>
        <v>12.599999999999998</v>
      </c>
      <c r="K93" s="27">
        <v>26.7</v>
      </c>
      <c r="L93" s="27">
        <f t="shared" si="9"/>
        <v>14.200000000000001</v>
      </c>
      <c r="M93" s="28">
        <f t="shared" si="10"/>
        <v>0.5318352059925094</v>
      </c>
      <c r="N93" s="3">
        <f t="shared" si="11"/>
        <v>4.399999999999999</v>
      </c>
      <c r="O93" s="3">
        <v>12.7</v>
      </c>
      <c r="P93" s="3">
        <v>8.2</v>
      </c>
      <c r="S93" s="3">
        <f t="shared" si="12"/>
        <v>26.799999999999997</v>
      </c>
      <c r="U93" s="3">
        <v>18.4</v>
      </c>
      <c r="V93" s="7"/>
      <c r="W93" s="10">
        <v>7.3</v>
      </c>
      <c r="X93" s="10">
        <v>4.2</v>
      </c>
      <c r="Y93" s="5"/>
      <c r="Z93" s="1">
        <v>8.3</v>
      </c>
      <c r="AA93" s="1">
        <v>4.4</v>
      </c>
      <c r="AB93" s="3"/>
    </row>
    <row r="94" spans="1:28" ht="15">
      <c r="A94" s="11">
        <v>2049</v>
      </c>
      <c r="B94" s="3">
        <v>5.9</v>
      </c>
      <c r="C94" s="3">
        <v>11.6</v>
      </c>
      <c r="D94" s="3">
        <v>7.4</v>
      </c>
      <c r="E94" s="3">
        <v>24.9</v>
      </c>
      <c r="F94" s="3">
        <v>25.9</v>
      </c>
      <c r="G94" s="35">
        <v>2049</v>
      </c>
      <c r="H94" s="27">
        <v>5.9</v>
      </c>
      <c r="I94" s="29">
        <v>8.5</v>
      </c>
      <c r="J94" s="27">
        <f t="shared" si="13"/>
        <v>12.5</v>
      </c>
      <c r="K94" s="27">
        <v>26.9</v>
      </c>
      <c r="L94" s="27">
        <f t="shared" si="9"/>
        <v>14.4</v>
      </c>
      <c r="M94" s="28">
        <f t="shared" si="10"/>
        <v>0.5353159851301116</v>
      </c>
      <c r="N94" s="3">
        <f t="shared" si="11"/>
        <v>4.4</v>
      </c>
      <c r="O94" s="3">
        <v>12.9</v>
      </c>
      <c r="P94" s="3">
        <v>8.1</v>
      </c>
      <c r="S94" s="3">
        <f t="shared" si="12"/>
        <v>26.9</v>
      </c>
      <c r="U94" s="3">
        <v>18.4</v>
      </c>
      <c r="V94" s="7"/>
      <c r="W94" s="10">
        <v>7.4</v>
      </c>
      <c r="X94" s="10">
        <v>4.2</v>
      </c>
      <c r="Y94" s="5"/>
      <c r="Z94" s="1">
        <v>8.5</v>
      </c>
      <c r="AA94" s="1">
        <v>4.4</v>
      </c>
      <c r="AB94" s="3"/>
    </row>
    <row r="95" spans="1:28" ht="15">
      <c r="A95" s="11">
        <v>2050</v>
      </c>
      <c r="B95" s="3">
        <v>5.9</v>
      </c>
      <c r="C95" s="3">
        <v>11.8</v>
      </c>
      <c r="D95" s="3">
        <v>7.4</v>
      </c>
      <c r="E95" s="3">
        <v>25.1</v>
      </c>
      <c r="F95" s="3">
        <v>26.1</v>
      </c>
      <c r="G95" s="35">
        <v>2050</v>
      </c>
      <c r="H95" s="27">
        <v>5.9</v>
      </c>
      <c r="I95" s="29">
        <v>8.6</v>
      </c>
      <c r="J95" s="27">
        <f t="shared" si="13"/>
        <v>12.5</v>
      </c>
      <c r="K95" s="27">
        <v>27</v>
      </c>
      <c r="L95" s="27">
        <f t="shared" si="9"/>
        <v>14.5</v>
      </c>
      <c r="M95" s="28">
        <f t="shared" si="10"/>
        <v>0.5370370370370371</v>
      </c>
      <c r="N95" s="3">
        <f t="shared" si="11"/>
        <v>4.4</v>
      </c>
      <c r="O95" s="3">
        <v>13</v>
      </c>
      <c r="P95" s="3">
        <v>8.1</v>
      </c>
      <c r="S95" s="3">
        <f t="shared" si="12"/>
        <v>27</v>
      </c>
      <c r="U95" s="3">
        <v>18.4</v>
      </c>
      <c r="V95" s="7"/>
      <c r="W95" s="10">
        <v>7.5</v>
      </c>
      <c r="X95" s="10">
        <v>4.2</v>
      </c>
      <c r="Y95" s="5"/>
      <c r="Z95" s="1">
        <v>8.6</v>
      </c>
      <c r="AA95" s="1">
        <v>4.5</v>
      </c>
      <c r="AB95" s="3"/>
    </row>
    <row r="96" spans="1:28" ht="15">
      <c r="A96" s="11">
        <v>2051</v>
      </c>
      <c r="B96" s="3">
        <v>5.9</v>
      </c>
      <c r="C96" s="3">
        <v>11.9</v>
      </c>
      <c r="D96" s="3">
        <v>7.4</v>
      </c>
      <c r="E96" s="3">
        <v>25.2</v>
      </c>
      <c r="F96" s="3">
        <v>26.3</v>
      </c>
      <c r="G96" s="35">
        <v>2051</v>
      </c>
      <c r="H96" s="27">
        <v>5.9</v>
      </c>
      <c r="I96" s="29">
        <v>8.7</v>
      </c>
      <c r="J96" s="27">
        <f t="shared" si="13"/>
        <v>12.6</v>
      </c>
      <c r="K96" s="27">
        <v>27.2</v>
      </c>
      <c r="L96" s="27">
        <f t="shared" si="9"/>
        <v>14.6</v>
      </c>
      <c r="M96" s="28">
        <f t="shared" si="10"/>
        <v>0.5367647058823529</v>
      </c>
      <c r="N96" s="3">
        <f t="shared" si="11"/>
        <v>4.5</v>
      </c>
      <c r="O96" s="3">
        <v>13.2</v>
      </c>
      <c r="P96" s="3">
        <v>8.1</v>
      </c>
      <c r="S96" s="3">
        <f t="shared" si="12"/>
        <v>27.2</v>
      </c>
      <c r="U96" s="3">
        <v>18.4</v>
      </c>
      <c r="V96" s="7"/>
      <c r="W96" s="10">
        <v>7.6</v>
      </c>
      <c r="X96" s="10">
        <v>4.3</v>
      </c>
      <c r="Y96" s="5"/>
      <c r="Z96" s="1">
        <v>8.7</v>
      </c>
      <c r="AA96" s="1">
        <v>4.5</v>
      </c>
      <c r="AB96" s="3"/>
    </row>
    <row r="97" spans="1:28" ht="15">
      <c r="A97" s="11">
        <v>2052</v>
      </c>
      <c r="B97" s="3">
        <v>5.9</v>
      </c>
      <c r="C97" s="3">
        <v>12.1</v>
      </c>
      <c r="D97" s="3">
        <v>7.4</v>
      </c>
      <c r="E97" s="3">
        <v>25.3</v>
      </c>
      <c r="F97" s="3">
        <v>26.5</v>
      </c>
      <c r="G97" s="35">
        <v>2052</v>
      </c>
      <c r="H97" s="27">
        <v>5.9</v>
      </c>
      <c r="I97" s="29">
        <v>8.8</v>
      </c>
      <c r="J97" s="27">
        <f t="shared" si="13"/>
        <v>12.6</v>
      </c>
      <c r="K97" s="27">
        <v>27.3</v>
      </c>
      <c r="L97" s="27">
        <f t="shared" si="9"/>
        <v>14.700000000000001</v>
      </c>
      <c r="M97" s="28">
        <f t="shared" si="10"/>
        <v>0.5384615384615384</v>
      </c>
      <c r="N97" s="3">
        <f t="shared" si="11"/>
        <v>4.6</v>
      </c>
      <c r="O97" s="3">
        <v>13.4</v>
      </c>
      <c r="P97" s="3">
        <v>8</v>
      </c>
      <c r="S97" s="3">
        <f t="shared" si="12"/>
        <v>27.3</v>
      </c>
      <c r="U97" s="3">
        <v>18.4</v>
      </c>
      <c r="V97" s="7"/>
      <c r="W97" s="10">
        <v>7.8</v>
      </c>
      <c r="X97" s="10">
        <v>4.3</v>
      </c>
      <c r="Y97" s="5"/>
      <c r="Z97" s="1">
        <v>8.8</v>
      </c>
      <c r="AA97" s="1">
        <v>4.6</v>
      </c>
      <c r="AB97" s="3"/>
    </row>
    <row r="98" spans="1:28" ht="15">
      <c r="A98" s="11">
        <v>2053</v>
      </c>
      <c r="B98" s="3">
        <v>5.9</v>
      </c>
      <c r="C98" s="3">
        <v>12.2</v>
      </c>
      <c r="D98" s="3">
        <v>7.3</v>
      </c>
      <c r="E98" s="3">
        <v>25.5</v>
      </c>
      <c r="F98" s="3">
        <v>26.6</v>
      </c>
      <c r="G98" s="35">
        <v>2053</v>
      </c>
      <c r="H98" s="27">
        <v>5.9</v>
      </c>
      <c r="I98" s="29">
        <v>8.9</v>
      </c>
      <c r="J98" s="27">
        <f t="shared" si="13"/>
        <v>12.6</v>
      </c>
      <c r="K98" s="27">
        <v>27.5</v>
      </c>
      <c r="L98" s="27">
        <f t="shared" si="9"/>
        <v>14.8</v>
      </c>
      <c r="M98" s="28">
        <f t="shared" si="10"/>
        <v>0.5381818181818182</v>
      </c>
      <c r="N98" s="3">
        <f t="shared" si="11"/>
        <v>4.6</v>
      </c>
      <c r="O98" s="3">
        <v>13.5</v>
      </c>
      <c r="P98" s="3">
        <v>8</v>
      </c>
      <c r="S98" s="3">
        <f t="shared" si="12"/>
        <v>27.4</v>
      </c>
      <c r="U98" s="3">
        <v>18.4</v>
      </c>
      <c r="V98" s="7"/>
      <c r="W98" s="10">
        <v>7.9</v>
      </c>
      <c r="X98" s="10">
        <v>4.4</v>
      </c>
      <c r="Y98" s="5"/>
      <c r="Z98" s="1">
        <v>8.9</v>
      </c>
      <c r="AA98" s="1">
        <v>4.6</v>
      </c>
      <c r="AB98" s="3"/>
    </row>
    <row r="99" spans="1:28" ht="15">
      <c r="A99" s="11">
        <v>2054</v>
      </c>
      <c r="B99" s="3">
        <v>6</v>
      </c>
      <c r="C99" s="3">
        <v>12.4</v>
      </c>
      <c r="D99" s="3">
        <v>7.3</v>
      </c>
      <c r="E99" s="3">
        <v>25.6</v>
      </c>
      <c r="F99" s="3">
        <v>26.8</v>
      </c>
      <c r="G99" s="35">
        <v>2054</v>
      </c>
      <c r="H99" s="27">
        <v>6</v>
      </c>
      <c r="I99" s="29">
        <v>9</v>
      </c>
      <c r="J99" s="27">
        <f t="shared" si="13"/>
        <v>12.7</v>
      </c>
      <c r="K99" s="27">
        <v>27.6</v>
      </c>
      <c r="L99" s="27">
        <f t="shared" si="9"/>
        <v>15</v>
      </c>
      <c r="M99" s="28">
        <f t="shared" si="10"/>
        <v>0.5434782608695652</v>
      </c>
      <c r="N99" s="3">
        <f t="shared" si="11"/>
        <v>4.699999999999999</v>
      </c>
      <c r="O99" s="3">
        <v>13.7</v>
      </c>
      <c r="P99" s="3">
        <v>8</v>
      </c>
      <c r="S99" s="3">
        <f t="shared" si="12"/>
        <v>27.7</v>
      </c>
      <c r="U99" s="3">
        <v>18.4</v>
      </c>
      <c r="V99" s="7"/>
      <c r="W99" s="10">
        <v>8</v>
      </c>
      <c r="X99" s="10">
        <v>4.4</v>
      </c>
      <c r="Y99" s="5"/>
      <c r="Z99" s="1">
        <v>9</v>
      </c>
      <c r="AA99" s="1">
        <v>4.7</v>
      </c>
      <c r="AB99" s="3"/>
    </row>
    <row r="100" spans="1:28" ht="15">
      <c r="A100" s="11">
        <v>2055</v>
      </c>
      <c r="B100" s="3">
        <v>6</v>
      </c>
      <c r="C100" s="3">
        <v>12.5</v>
      </c>
      <c r="D100" s="3">
        <v>7.3</v>
      </c>
      <c r="E100" s="3">
        <v>25.8</v>
      </c>
      <c r="F100" s="3">
        <v>27</v>
      </c>
      <c r="G100" s="35">
        <v>2055</v>
      </c>
      <c r="H100" s="27">
        <v>6</v>
      </c>
      <c r="I100" s="29">
        <v>9.2</v>
      </c>
      <c r="J100" s="27">
        <f t="shared" si="13"/>
        <v>12.700000000000001</v>
      </c>
      <c r="K100" s="27">
        <v>27.8</v>
      </c>
      <c r="L100" s="27">
        <f t="shared" si="9"/>
        <v>15.2</v>
      </c>
      <c r="M100" s="28">
        <f t="shared" si="10"/>
        <v>0.5467625899280575</v>
      </c>
      <c r="N100" s="3">
        <f t="shared" si="11"/>
        <v>4.700000000000001</v>
      </c>
      <c r="O100" s="3">
        <v>13.9</v>
      </c>
      <c r="P100" s="3">
        <v>8</v>
      </c>
      <c r="S100" s="3">
        <f t="shared" si="12"/>
        <v>27.9</v>
      </c>
      <c r="U100" s="3">
        <v>18.4</v>
      </c>
      <c r="V100" s="7"/>
      <c r="W100" s="10">
        <v>8.1</v>
      </c>
      <c r="X100" s="10">
        <v>4.4</v>
      </c>
      <c r="Y100" s="5"/>
      <c r="Z100" s="1">
        <v>9.2</v>
      </c>
      <c r="AA100" s="1">
        <v>4.7</v>
      </c>
      <c r="AB100" s="3"/>
    </row>
    <row r="101" spans="1:28" ht="15">
      <c r="A101" s="11">
        <v>2056</v>
      </c>
      <c r="B101" s="3">
        <v>6</v>
      </c>
      <c r="C101" s="3">
        <v>12.7</v>
      </c>
      <c r="D101" s="3">
        <v>7.3</v>
      </c>
      <c r="E101" s="3">
        <v>25.9</v>
      </c>
      <c r="F101" s="3">
        <v>27.1</v>
      </c>
      <c r="G101" s="35">
        <v>2056</v>
      </c>
      <c r="H101" s="27">
        <v>6</v>
      </c>
      <c r="I101" s="29">
        <v>9.3</v>
      </c>
      <c r="J101" s="27">
        <f t="shared" si="13"/>
        <v>12.6</v>
      </c>
      <c r="K101" s="27">
        <v>28</v>
      </c>
      <c r="L101" s="27">
        <f t="shared" si="9"/>
        <v>15.3</v>
      </c>
      <c r="M101" s="28">
        <f t="shared" si="10"/>
        <v>0.5464285714285715</v>
      </c>
      <c r="N101" s="3">
        <f t="shared" si="11"/>
        <v>4.699999999999999</v>
      </c>
      <c r="O101" s="3">
        <v>14</v>
      </c>
      <c r="P101" s="3">
        <v>7.9</v>
      </c>
      <c r="S101" s="3">
        <f t="shared" si="12"/>
        <v>27.9</v>
      </c>
      <c r="U101" s="3">
        <v>18.4</v>
      </c>
      <c r="V101" s="7"/>
      <c r="W101" s="10">
        <v>8.2</v>
      </c>
      <c r="X101" s="10">
        <v>4.5</v>
      </c>
      <c r="Y101" s="5"/>
      <c r="Z101" s="1">
        <v>9.3</v>
      </c>
      <c r="AA101" s="1">
        <v>4.7</v>
      </c>
      <c r="AB101" s="3"/>
    </row>
    <row r="102" spans="1:28" ht="15">
      <c r="A102" s="11">
        <v>2057</v>
      </c>
      <c r="B102" s="3">
        <v>6</v>
      </c>
      <c r="C102" s="3">
        <v>12.8</v>
      </c>
      <c r="D102" s="3">
        <v>7.2</v>
      </c>
      <c r="E102" s="3">
        <v>26.1</v>
      </c>
      <c r="F102" s="3">
        <v>27.3</v>
      </c>
      <c r="G102" s="35">
        <v>2057</v>
      </c>
      <c r="H102" s="27">
        <v>6</v>
      </c>
      <c r="I102" s="29">
        <v>9.5</v>
      </c>
      <c r="J102" s="27">
        <f t="shared" si="13"/>
        <v>12.6</v>
      </c>
      <c r="K102" s="27">
        <v>28.2</v>
      </c>
      <c r="L102" s="27">
        <f t="shared" si="9"/>
        <v>15.5</v>
      </c>
      <c r="M102" s="28">
        <f t="shared" si="10"/>
        <v>0.549645390070922</v>
      </c>
      <c r="N102" s="3">
        <f t="shared" si="11"/>
        <v>4.699999999999999</v>
      </c>
      <c r="O102" s="3">
        <v>14.2</v>
      </c>
      <c r="P102" s="3">
        <v>7.9</v>
      </c>
      <c r="S102" s="3">
        <f t="shared" si="12"/>
        <v>28.1</v>
      </c>
      <c r="U102" s="3">
        <v>18.4</v>
      </c>
      <c r="V102" s="7"/>
      <c r="W102" s="10">
        <v>8.3</v>
      </c>
      <c r="X102" s="10">
        <v>4.5</v>
      </c>
      <c r="Y102" s="5"/>
      <c r="Z102" s="1">
        <v>9.5</v>
      </c>
      <c r="AA102" s="1">
        <v>4.8</v>
      </c>
      <c r="AB102" s="3"/>
    </row>
    <row r="103" spans="1:28" ht="15">
      <c r="A103" s="11">
        <v>2058</v>
      </c>
      <c r="B103" s="3">
        <v>6</v>
      </c>
      <c r="C103" s="3">
        <v>13</v>
      </c>
      <c r="D103" s="3">
        <v>7.2</v>
      </c>
      <c r="E103" s="3">
        <v>26.2</v>
      </c>
      <c r="F103" s="3">
        <v>27.5</v>
      </c>
      <c r="G103" s="35">
        <v>2058</v>
      </c>
      <c r="H103" s="27">
        <v>6</v>
      </c>
      <c r="I103" s="29">
        <v>9.6</v>
      </c>
      <c r="J103" s="27">
        <f t="shared" si="13"/>
        <v>12.700000000000001</v>
      </c>
      <c r="K103" s="27">
        <v>28.3</v>
      </c>
      <c r="L103" s="27">
        <f t="shared" si="9"/>
        <v>15.6</v>
      </c>
      <c r="M103" s="28">
        <f t="shared" si="10"/>
        <v>0.5512367491166077</v>
      </c>
      <c r="N103" s="3">
        <f t="shared" si="11"/>
        <v>4.800000000000001</v>
      </c>
      <c r="O103" s="3">
        <v>14.4</v>
      </c>
      <c r="P103" s="3">
        <v>7.9</v>
      </c>
      <c r="S103" s="3">
        <f t="shared" si="12"/>
        <v>28.3</v>
      </c>
      <c r="U103" s="3">
        <v>18.4</v>
      </c>
      <c r="V103" s="7"/>
      <c r="W103" s="10">
        <v>8.5</v>
      </c>
      <c r="X103" s="10">
        <v>4.5</v>
      </c>
      <c r="Y103" s="5"/>
      <c r="Z103" s="1">
        <v>9.6</v>
      </c>
      <c r="AA103" s="1">
        <v>4.8</v>
      </c>
      <c r="AB103" s="3"/>
    </row>
    <row r="104" spans="1:28" ht="15">
      <c r="A104" s="11">
        <v>2059</v>
      </c>
      <c r="B104" s="3">
        <v>6.1</v>
      </c>
      <c r="C104" s="3">
        <v>13.1</v>
      </c>
      <c r="D104" s="3">
        <v>7.2</v>
      </c>
      <c r="E104" s="3">
        <v>26.4</v>
      </c>
      <c r="F104" s="3">
        <v>27.6</v>
      </c>
      <c r="G104" s="35">
        <v>2059</v>
      </c>
      <c r="H104" s="27">
        <v>6</v>
      </c>
      <c r="I104" s="29">
        <v>9.7</v>
      </c>
      <c r="J104" s="27">
        <f t="shared" si="13"/>
        <v>12.8</v>
      </c>
      <c r="K104" s="27">
        <v>28.5</v>
      </c>
      <c r="L104" s="27">
        <f t="shared" si="9"/>
        <v>15.7</v>
      </c>
      <c r="M104" s="28">
        <f t="shared" si="10"/>
        <v>0.5508771929824561</v>
      </c>
      <c r="N104" s="3">
        <f t="shared" si="11"/>
        <v>4.9</v>
      </c>
      <c r="O104" s="3">
        <v>14.6</v>
      </c>
      <c r="P104" s="3">
        <v>7.9</v>
      </c>
      <c r="S104" s="3">
        <f t="shared" si="12"/>
        <v>28.5</v>
      </c>
      <c r="U104" s="3">
        <v>18.4</v>
      </c>
      <c r="V104" s="7"/>
      <c r="W104" s="10">
        <v>8.6</v>
      </c>
      <c r="X104" s="10">
        <v>4.5</v>
      </c>
      <c r="Y104" s="5"/>
      <c r="Z104" s="1">
        <v>9.7</v>
      </c>
      <c r="AA104" s="1">
        <v>4.8</v>
      </c>
      <c r="AB104" s="3"/>
    </row>
    <row r="105" spans="1:28" ht="15">
      <c r="A105" s="11">
        <v>2060</v>
      </c>
      <c r="B105" s="3">
        <v>6</v>
      </c>
      <c r="C105" s="3">
        <v>13.3</v>
      </c>
      <c r="D105" s="3">
        <v>7.2</v>
      </c>
      <c r="E105" s="3">
        <v>26.5</v>
      </c>
      <c r="F105" s="3">
        <v>27.7</v>
      </c>
      <c r="G105" s="35">
        <v>2060</v>
      </c>
      <c r="H105" s="27">
        <v>6</v>
      </c>
      <c r="I105" s="29">
        <v>9.9</v>
      </c>
      <c r="J105" s="27">
        <f t="shared" si="13"/>
        <v>12.7</v>
      </c>
      <c r="K105" s="27">
        <v>28.6</v>
      </c>
      <c r="L105" s="27">
        <f t="shared" si="9"/>
        <v>15.9</v>
      </c>
      <c r="M105" s="28">
        <f t="shared" si="10"/>
        <v>0.5559440559440559</v>
      </c>
      <c r="N105" s="3">
        <f t="shared" si="11"/>
        <v>4.9</v>
      </c>
      <c r="O105" s="3">
        <v>14.8</v>
      </c>
      <c r="P105" s="3">
        <v>7.8</v>
      </c>
      <c r="S105" s="3">
        <f t="shared" si="12"/>
        <v>28.6</v>
      </c>
      <c r="U105" s="3">
        <v>18.4</v>
      </c>
      <c r="V105" s="7"/>
      <c r="W105" s="10">
        <v>8.7</v>
      </c>
      <c r="X105" s="10">
        <v>4.6</v>
      </c>
      <c r="Y105" s="5"/>
      <c r="Z105" s="1">
        <v>9.9</v>
      </c>
      <c r="AA105" s="1">
        <v>4.9</v>
      </c>
      <c r="AB105" s="3"/>
    </row>
    <row r="106" spans="1:28" ht="15">
      <c r="A106" s="11">
        <v>2061</v>
      </c>
      <c r="B106" s="3">
        <v>6.1</v>
      </c>
      <c r="C106" s="3">
        <v>13.4</v>
      </c>
      <c r="D106" s="3">
        <v>7.1</v>
      </c>
      <c r="E106" s="3">
        <v>26.6</v>
      </c>
      <c r="F106" s="3">
        <v>27.9</v>
      </c>
      <c r="G106" s="35">
        <v>2061</v>
      </c>
      <c r="H106" s="27">
        <v>6.1</v>
      </c>
      <c r="I106" s="29">
        <v>10</v>
      </c>
      <c r="J106" s="27">
        <f t="shared" si="13"/>
        <v>12.7</v>
      </c>
      <c r="K106" s="27">
        <v>28.8</v>
      </c>
      <c r="L106" s="27">
        <f t="shared" si="9"/>
        <v>16.1</v>
      </c>
      <c r="M106" s="28">
        <f t="shared" si="10"/>
        <v>0.5590277777777778</v>
      </c>
      <c r="N106" s="3">
        <f t="shared" si="11"/>
        <v>4.9</v>
      </c>
      <c r="O106" s="3">
        <v>14.9</v>
      </c>
      <c r="P106" s="3">
        <v>7.8</v>
      </c>
      <c r="S106" s="3">
        <f t="shared" si="12"/>
        <v>28.8</v>
      </c>
      <c r="U106" s="3">
        <v>18.4</v>
      </c>
      <c r="V106" s="7"/>
      <c r="W106" s="10">
        <v>8.8</v>
      </c>
      <c r="X106" s="10">
        <v>4.6</v>
      </c>
      <c r="Y106" s="5"/>
      <c r="Z106" s="1">
        <v>10</v>
      </c>
      <c r="AA106" s="1">
        <v>4.9</v>
      </c>
      <c r="AB106" s="3"/>
    </row>
    <row r="107" spans="1:28" ht="15">
      <c r="A107" s="11">
        <v>2062</v>
      </c>
      <c r="B107" s="3">
        <v>6.1</v>
      </c>
      <c r="C107" s="3">
        <v>13.6</v>
      </c>
      <c r="D107" s="3">
        <v>7.1</v>
      </c>
      <c r="E107" s="3">
        <v>26.8</v>
      </c>
      <c r="F107" s="3">
        <v>28</v>
      </c>
      <c r="G107" s="35">
        <v>2062</v>
      </c>
      <c r="H107" s="27">
        <v>6.1</v>
      </c>
      <c r="I107" s="29">
        <v>10.2</v>
      </c>
      <c r="J107" s="27">
        <f t="shared" si="13"/>
        <v>12.7</v>
      </c>
      <c r="K107" s="27">
        <v>29</v>
      </c>
      <c r="L107" s="27">
        <f t="shared" si="9"/>
        <v>16.299999999999997</v>
      </c>
      <c r="M107" s="28">
        <f t="shared" si="10"/>
        <v>0.5620689655172413</v>
      </c>
      <c r="N107" s="3">
        <f t="shared" si="11"/>
        <v>4.9</v>
      </c>
      <c r="O107" s="3">
        <v>15.1</v>
      </c>
      <c r="P107" s="3">
        <v>7.8</v>
      </c>
      <c r="S107" s="3">
        <f t="shared" si="12"/>
        <v>28.999999999999996</v>
      </c>
      <c r="U107" s="3">
        <v>18.4</v>
      </c>
      <c r="V107" s="7"/>
      <c r="W107" s="10">
        <v>9</v>
      </c>
      <c r="X107" s="10">
        <v>4.6</v>
      </c>
      <c r="Y107" s="5"/>
      <c r="Z107" s="1">
        <v>10.2</v>
      </c>
      <c r="AA107" s="1">
        <v>4.9</v>
      </c>
      <c r="AB107" s="3"/>
    </row>
    <row r="108" spans="1:28" ht="15">
      <c r="A108" s="11">
        <v>2063</v>
      </c>
      <c r="B108" s="3">
        <v>6.1</v>
      </c>
      <c r="C108" s="3">
        <v>13.7</v>
      </c>
      <c r="D108" s="3">
        <v>7.1</v>
      </c>
      <c r="E108" s="3">
        <v>27</v>
      </c>
      <c r="F108" s="3">
        <v>28.1</v>
      </c>
      <c r="G108" s="35">
        <v>2063</v>
      </c>
      <c r="H108" s="27">
        <v>6.1</v>
      </c>
      <c r="I108" s="29">
        <v>10.3</v>
      </c>
      <c r="J108" s="27">
        <f t="shared" si="13"/>
        <v>12.7</v>
      </c>
      <c r="K108" s="27">
        <v>29.1</v>
      </c>
      <c r="L108" s="27">
        <f t="shared" si="9"/>
        <v>16.4</v>
      </c>
      <c r="M108" s="28">
        <f t="shared" si="10"/>
        <v>0.5635738831615119</v>
      </c>
      <c r="N108" s="3">
        <f t="shared" si="11"/>
        <v>5</v>
      </c>
      <c r="O108" s="3">
        <v>15.3</v>
      </c>
      <c r="P108" s="3">
        <v>7.7</v>
      </c>
      <c r="S108" s="3">
        <f t="shared" si="12"/>
        <v>29.099999999999998</v>
      </c>
      <c r="U108" s="3">
        <v>18.4</v>
      </c>
      <c r="V108" s="7"/>
      <c r="W108" s="10">
        <v>9.1</v>
      </c>
      <c r="X108" s="10">
        <v>4.6</v>
      </c>
      <c r="Y108" s="5"/>
      <c r="Z108" s="1">
        <v>10.3</v>
      </c>
      <c r="AA108" s="1">
        <v>5</v>
      </c>
      <c r="AB108" s="3"/>
    </row>
    <row r="109" spans="1:28" ht="15">
      <c r="A109" s="11">
        <v>2064</v>
      </c>
      <c r="B109" s="3">
        <v>6.1</v>
      </c>
      <c r="C109" s="3">
        <v>13.9</v>
      </c>
      <c r="D109" s="3">
        <v>7.1</v>
      </c>
      <c r="E109" s="3">
        <v>27.1</v>
      </c>
      <c r="F109" s="3">
        <v>28.2</v>
      </c>
      <c r="G109" s="35">
        <v>2064</v>
      </c>
      <c r="H109" s="27">
        <v>6.1</v>
      </c>
      <c r="I109" s="29">
        <v>10.5</v>
      </c>
      <c r="J109" s="27">
        <f t="shared" si="13"/>
        <v>12.7</v>
      </c>
      <c r="K109" s="27">
        <v>29.3</v>
      </c>
      <c r="L109" s="27">
        <f t="shared" si="9"/>
        <v>16.6</v>
      </c>
      <c r="M109" s="28">
        <f t="shared" si="10"/>
        <v>0.5665529010238908</v>
      </c>
      <c r="N109" s="3">
        <f t="shared" si="11"/>
        <v>5</v>
      </c>
      <c r="O109" s="3">
        <v>15.5</v>
      </c>
      <c r="P109" s="3">
        <v>7.7</v>
      </c>
      <c r="S109" s="3">
        <f t="shared" si="12"/>
        <v>29.3</v>
      </c>
      <c r="U109" s="3">
        <v>18.4</v>
      </c>
      <c r="V109" s="7"/>
      <c r="W109" s="10">
        <v>9.2</v>
      </c>
      <c r="X109" s="10">
        <v>4.7</v>
      </c>
      <c r="Y109" s="5"/>
      <c r="Z109" s="1">
        <v>10.5</v>
      </c>
      <c r="AA109" s="1">
        <v>5</v>
      </c>
      <c r="AB109" s="3"/>
    </row>
    <row r="110" spans="1:28" ht="15">
      <c r="A110" s="11">
        <v>2065</v>
      </c>
      <c r="B110" s="3">
        <v>6.1</v>
      </c>
      <c r="C110" s="3">
        <v>14.1</v>
      </c>
      <c r="D110" s="3">
        <v>7.1</v>
      </c>
      <c r="E110" s="3">
        <v>27.3</v>
      </c>
      <c r="F110" s="3">
        <v>28.4</v>
      </c>
      <c r="G110" s="35">
        <v>2065</v>
      </c>
      <c r="H110" s="27">
        <v>6.1</v>
      </c>
      <c r="I110" s="29">
        <v>10.7</v>
      </c>
      <c r="J110" s="27">
        <f t="shared" si="13"/>
        <v>12.7</v>
      </c>
      <c r="K110" s="27">
        <v>29.5</v>
      </c>
      <c r="L110" s="27">
        <f t="shared" si="9"/>
        <v>16.799999999999997</v>
      </c>
      <c r="M110" s="28">
        <f t="shared" si="10"/>
        <v>0.5694915254237287</v>
      </c>
      <c r="N110" s="3">
        <f t="shared" si="11"/>
        <v>5</v>
      </c>
      <c r="O110" s="3">
        <v>15.7</v>
      </c>
      <c r="P110" s="3">
        <v>7.7</v>
      </c>
      <c r="S110" s="3">
        <f t="shared" si="12"/>
        <v>29.499999999999996</v>
      </c>
      <c r="U110" s="3">
        <v>18.4</v>
      </c>
      <c r="V110" s="7"/>
      <c r="W110" s="10">
        <v>9.4</v>
      </c>
      <c r="X110" s="10">
        <v>4.7</v>
      </c>
      <c r="Y110" s="5"/>
      <c r="Z110" s="1">
        <v>10.7</v>
      </c>
      <c r="AA110" s="1">
        <v>5</v>
      </c>
      <c r="AB110" s="3"/>
    </row>
    <row r="111" spans="1:28" ht="15">
      <c r="A111" s="11">
        <v>2066</v>
      </c>
      <c r="B111" s="3">
        <v>6.2</v>
      </c>
      <c r="C111" s="3">
        <v>14.2</v>
      </c>
      <c r="D111" s="3">
        <v>7.1</v>
      </c>
      <c r="E111" s="3">
        <v>27.4</v>
      </c>
      <c r="F111" s="3">
        <v>28.5</v>
      </c>
      <c r="G111" s="35">
        <v>2066</v>
      </c>
      <c r="H111" s="27">
        <v>6.1</v>
      </c>
      <c r="I111" s="29">
        <v>10.8</v>
      </c>
      <c r="J111" s="27">
        <f t="shared" si="13"/>
        <v>12.7</v>
      </c>
      <c r="K111" s="27">
        <v>29.7</v>
      </c>
      <c r="L111" s="27">
        <f aca="true" t="shared" si="14" ref="L111:L130">SUM(H111,I111)</f>
        <v>16.9</v>
      </c>
      <c r="M111" s="28">
        <f aca="true" t="shared" si="15" ref="M111:M142">L111/K111</f>
        <v>0.569023569023569</v>
      </c>
      <c r="N111" s="3">
        <f aca="true" t="shared" si="16" ref="N111:N130">O111-I111</f>
        <v>5.1</v>
      </c>
      <c r="O111" s="3">
        <v>15.9</v>
      </c>
      <c r="P111" s="3">
        <v>7.6</v>
      </c>
      <c r="S111" s="3">
        <f aca="true" t="shared" si="17" ref="S111:S130">SUM(H111:J111)</f>
        <v>29.599999999999998</v>
      </c>
      <c r="U111" s="3">
        <v>18.4</v>
      </c>
      <c r="V111" s="7"/>
      <c r="W111" s="10">
        <v>9.5</v>
      </c>
      <c r="X111" s="10">
        <v>4.7</v>
      </c>
      <c r="Y111" s="5"/>
      <c r="Z111" s="1">
        <v>10.8</v>
      </c>
      <c r="AA111" s="1">
        <v>5.1</v>
      </c>
      <c r="AB111" s="3"/>
    </row>
    <row r="112" spans="1:28" ht="15">
      <c r="A112" s="11">
        <v>2067</v>
      </c>
      <c r="B112" s="3">
        <v>6.2</v>
      </c>
      <c r="C112" s="3">
        <v>14.4</v>
      </c>
      <c r="D112" s="3">
        <v>7</v>
      </c>
      <c r="E112" s="3">
        <v>27.6</v>
      </c>
      <c r="F112" s="3">
        <v>28.6</v>
      </c>
      <c r="G112" s="35">
        <v>2067</v>
      </c>
      <c r="H112" s="27">
        <v>6.2</v>
      </c>
      <c r="I112" s="29">
        <v>11</v>
      </c>
      <c r="J112" s="27">
        <f t="shared" si="13"/>
        <v>12.700000000000001</v>
      </c>
      <c r="K112" s="27">
        <v>29.8</v>
      </c>
      <c r="L112" s="27">
        <f t="shared" si="14"/>
        <v>17.2</v>
      </c>
      <c r="M112" s="28">
        <f t="shared" si="15"/>
        <v>0.5771812080536912</v>
      </c>
      <c r="N112" s="3">
        <f t="shared" si="16"/>
        <v>5.100000000000001</v>
      </c>
      <c r="O112" s="3">
        <v>16.1</v>
      </c>
      <c r="P112" s="3">
        <v>7.6</v>
      </c>
      <c r="S112" s="3">
        <f t="shared" si="17"/>
        <v>29.9</v>
      </c>
      <c r="U112" s="3">
        <v>18.4</v>
      </c>
      <c r="V112" s="7"/>
      <c r="W112" s="10">
        <v>9.7</v>
      </c>
      <c r="X112" s="10">
        <v>4.7</v>
      </c>
      <c r="Y112" s="5"/>
      <c r="Z112" s="1">
        <v>11</v>
      </c>
      <c r="AA112" s="1">
        <v>5.1</v>
      </c>
      <c r="AB112" s="3"/>
    </row>
    <row r="113" spans="1:28" ht="15">
      <c r="A113" s="11">
        <v>2068</v>
      </c>
      <c r="B113" s="3">
        <v>6.2</v>
      </c>
      <c r="C113" s="3">
        <v>14.6</v>
      </c>
      <c r="D113" s="3">
        <v>7</v>
      </c>
      <c r="E113" s="3">
        <v>27.8</v>
      </c>
      <c r="F113" s="3">
        <v>28.7</v>
      </c>
      <c r="G113" s="35">
        <v>2068</v>
      </c>
      <c r="H113" s="27">
        <v>6.2</v>
      </c>
      <c r="I113" s="29">
        <v>11.1</v>
      </c>
      <c r="J113" s="27">
        <f t="shared" si="13"/>
        <v>12.8</v>
      </c>
      <c r="K113" s="27">
        <v>30</v>
      </c>
      <c r="L113" s="27">
        <f t="shared" si="14"/>
        <v>17.3</v>
      </c>
      <c r="M113" s="28">
        <f t="shared" si="15"/>
        <v>0.5766666666666667</v>
      </c>
      <c r="N113" s="3">
        <f t="shared" si="16"/>
        <v>5.200000000000001</v>
      </c>
      <c r="O113" s="3">
        <v>16.3</v>
      </c>
      <c r="P113" s="3">
        <v>7.6</v>
      </c>
      <c r="S113" s="3">
        <f t="shared" si="17"/>
        <v>30.1</v>
      </c>
      <c r="U113" s="3">
        <v>18.4</v>
      </c>
      <c r="V113" s="7"/>
      <c r="W113" s="10">
        <v>9.8</v>
      </c>
      <c r="X113" s="10">
        <v>4.8</v>
      </c>
      <c r="Y113" s="5"/>
      <c r="Z113" s="1">
        <v>11.1</v>
      </c>
      <c r="AA113" s="1">
        <v>5.1</v>
      </c>
      <c r="AB113" s="3"/>
    </row>
    <row r="114" spans="1:28" ht="15">
      <c r="A114" s="11">
        <v>2069</v>
      </c>
      <c r="B114" s="3">
        <v>6.2</v>
      </c>
      <c r="C114" s="3">
        <v>14.7</v>
      </c>
      <c r="D114" s="3">
        <v>7</v>
      </c>
      <c r="E114" s="3">
        <v>27.9</v>
      </c>
      <c r="F114" s="3">
        <v>28.8</v>
      </c>
      <c r="G114" s="35">
        <v>2069</v>
      </c>
      <c r="H114" s="27">
        <v>6.2</v>
      </c>
      <c r="I114" s="29">
        <v>11.3</v>
      </c>
      <c r="J114" s="27">
        <f t="shared" si="13"/>
        <v>12.699999999999998</v>
      </c>
      <c r="K114" s="27">
        <v>30.2</v>
      </c>
      <c r="L114" s="27">
        <f t="shared" si="14"/>
        <v>17.5</v>
      </c>
      <c r="M114" s="28">
        <f t="shared" si="15"/>
        <v>0.5794701986754967</v>
      </c>
      <c r="N114" s="3">
        <f t="shared" si="16"/>
        <v>5.099999999999998</v>
      </c>
      <c r="O114" s="3">
        <v>16.4</v>
      </c>
      <c r="P114" s="3">
        <v>7.6</v>
      </c>
      <c r="S114" s="3">
        <f t="shared" si="17"/>
        <v>30.199999999999996</v>
      </c>
      <c r="U114" s="3">
        <v>18.4</v>
      </c>
      <c r="V114" s="7"/>
      <c r="W114" s="10">
        <v>10</v>
      </c>
      <c r="X114" s="10">
        <v>4.8</v>
      </c>
      <c r="Y114" s="5"/>
      <c r="Z114" s="1">
        <v>11.3</v>
      </c>
      <c r="AA114" s="1">
        <v>5.1</v>
      </c>
      <c r="AB114" s="3"/>
    </row>
    <row r="115" spans="1:28" ht="15">
      <c r="A115" s="11">
        <v>2070</v>
      </c>
      <c r="B115" s="3">
        <v>6.2</v>
      </c>
      <c r="C115" s="3">
        <v>14.9</v>
      </c>
      <c r="D115" s="3">
        <v>7</v>
      </c>
      <c r="E115" s="3">
        <v>28.1</v>
      </c>
      <c r="F115" s="3">
        <v>29</v>
      </c>
      <c r="G115" s="35">
        <v>2070</v>
      </c>
      <c r="H115" s="27">
        <v>6.2</v>
      </c>
      <c r="I115" s="29">
        <v>11.5</v>
      </c>
      <c r="J115" s="27">
        <f t="shared" si="13"/>
        <v>12.600000000000001</v>
      </c>
      <c r="K115" s="27">
        <v>30.4</v>
      </c>
      <c r="L115" s="27">
        <f t="shared" si="14"/>
        <v>17.7</v>
      </c>
      <c r="M115" s="28">
        <f t="shared" si="15"/>
        <v>0.5822368421052632</v>
      </c>
      <c r="N115" s="3">
        <f t="shared" si="16"/>
        <v>5.100000000000001</v>
      </c>
      <c r="O115" s="3">
        <v>16.6</v>
      </c>
      <c r="P115" s="3">
        <v>7.5</v>
      </c>
      <c r="S115" s="3">
        <f t="shared" si="17"/>
        <v>30.3</v>
      </c>
      <c r="U115" s="3">
        <v>18.4</v>
      </c>
      <c r="V115" s="7"/>
      <c r="W115" s="10">
        <v>10.1</v>
      </c>
      <c r="X115" s="10">
        <v>4.8</v>
      </c>
      <c r="Y115" s="5"/>
      <c r="Z115" s="1">
        <v>11.5</v>
      </c>
      <c r="AA115" s="1">
        <v>5.2</v>
      </c>
      <c r="AB115" s="3"/>
    </row>
    <row r="116" spans="1:28" ht="15">
      <c r="A116" s="11">
        <v>2071</v>
      </c>
      <c r="B116" s="3">
        <v>6.2</v>
      </c>
      <c r="C116" s="3">
        <v>15.1</v>
      </c>
      <c r="D116" s="3">
        <v>7</v>
      </c>
      <c r="E116" s="3">
        <v>28.2</v>
      </c>
      <c r="F116" s="3">
        <v>29.1</v>
      </c>
      <c r="G116" s="35">
        <v>2071</v>
      </c>
      <c r="H116" s="27">
        <v>6.2</v>
      </c>
      <c r="I116" s="29">
        <v>11.6</v>
      </c>
      <c r="J116" s="27">
        <f t="shared" si="13"/>
        <v>12.700000000000001</v>
      </c>
      <c r="K116" s="27">
        <v>30.5</v>
      </c>
      <c r="L116" s="27">
        <f t="shared" si="14"/>
        <v>17.8</v>
      </c>
      <c r="M116" s="28">
        <f t="shared" si="15"/>
        <v>0.5836065573770493</v>
      </c>
      <c r="N116" s="3">
        <f t="shared" si="16"/>
        <v>5.200000000000001</v>
      </c>
      <c r="O116" s="3">
        <v>16.8</v>
      </c>
      <c r="P116" s="3">
        <v>7.5</v>
      </c>
      <c r="S116" s="3">
        <f t="shared" si="17"/>
        <v>30.5</v>
      </c>
      <c r="U116" s="3">
        <v>18.4</v>
      </c>
      <c r="V116" s="7"/>
      <c r="W116" s="10">
        <v>10.2</v>
      </c>
      <c r="X116" s="10">
        <v>4.8</v>
      </c>
      <c r="Y116" s="5"/>
      <c r="Z116" s="1">
        <v>11.6</v>
      </c>
      <c r="AA116" s="1">
        <v>5.2</v>
      </c>
      <c r="AB116" s="3"/>
    </row>
    <row r="117" spans="1:28" ht="15">
      <c r="A117" s="11">
        <v>2072</v>
      </c>
      <c r="B117" s="3">
        <v>6.2</v>
      </c>
      <c r="C117" s="3">
        <v>15.2</v>
      </c>
      <c r="D117" s="3">
        <v>6.9</v>
      </c>
      <c r="E117" s="3">
        <v>28.4</v>
      </c>
      <c r="F117" s="3">
        <v>29.2</v>
      </c>
      <c r="G117" s="35">
        <v>2072</v>
      </c>
      <c r="H117" s="27">
        <v>6.2</v>
      </c>
      <c r="I117" s="29">
        <v>11.8</v>
      </c>
      <c r="J117" s="27">
        <f t="shared" si="13"/>
        <v>12.7</v>
      </c>
      <c r="K117" s="27">
        <v>30.7</v>
      </c>
      <c r="L117" s="27">
        <f t="shared" si="14"/>
        <v>18</v>
      </c>
      <c r="M117" s="28">
        <f t="shared" si="15"/>
        <v>0.5863192182410424</v>
      </c>
      <c r="N117" s="3">
        <f t="shared" si="16"/>
        <v>5.199999999999999</v>
      </c>
      <c r="O117" s="3">
        <v>17</v>
      </c>
      <c r="P117" s="3">
        <v>7.5</v>
      </c>
      <c r="S117" s="3">
        <f t="shared" si="17"/>
        <v>30.7</v>
      </c>
      <c r="U117" s="3">
        <v>18.4</v>
      </c>
      <c r="V117" s="7"/>
      <c r="W117" s="10">
        <v>10.4</v>
      </c>
      <c r="X117" s="10">
        <v>4.8</v>
      </c>
      <c r="Y117" s="5"/>
      <c r="Z117" s="1">
        <v>11.8</v>
      </c>
      <c r="AA117" s="1">
        <v>5.2</v>
      </c>
      <c r="AB117" s="3"/>
    </row>
    <row r="118" spans="1:28" ht="15">
      <c r="A118" s="11">
        <v>2073</v>
      </c>
      <c r="B118" s="3">
        <v>6.3</v>
      </c>
      <c r="C118" s="3">
        <v>15.4</v>
      </c>
      <c r="D118" s="3">
        <v>6.9</v>
      </c>
      <c r="E118" s="3">
        <v>28.6</v>
      </c>
      <c r="F118" s="3">
        <v>29.3</v>
      </c>
      <c r="G118" s="35">
        <v>2073</v>
      </c>
      <c r="H118" s="27">
        <v>6.3</v>
      </c>
      <c r="I118" s="29">
        <v>12</v>
      </c>
      <c r="J118" s="27">
        <f t="shared" si="13"/>
        <v>12.6</v>
      </c>
      <c r="K118" s="27">
        <v>30.9</v>
      </c>
      <c r="L118" s="27">
        <f t="shared" si="14"/>
        <v>18.3</v>
      </c>
      <c r="M118" s="28">
        <f t="shared" si="15"/>
        <v>0.5922330097087379</v>
      </c>
      <c r="N118" s="3">
        <f t="shared" si="16"/>
        <v>5.199999999999999</v>
      </c>
      <c r="O118" s="3">
        <v>17.2</v>
      </c>
      <c r="P118" s="3">
        <v>7.4</v>
      </c>
      <c r="S118" s="3">
        <f t="shared" si="17"/>
        <v>30.9</v>
      </c>
      <c r="U118" s="3">
        <v>18.4</v>
      </c>
      <c r="V118" s="7"/>
      <c r="W118" s="10">
        <v>10.5</v>
      </c>
      <c r="X118" s="10">
        <v>4.8</v>
      </c>
      <c r="Y118" s="5"/>
      <c r="Z118" s="1">
        <v>12</v>
      </c>
      <c r="AA118" s="1">
        <v>5.2</v>
      </c>
      <c r="AB118" s="3"/>
    </row>
    <row r="119" spans="1:28" ht="15">
      <c r="A119" s="11">
        <v>2074</v>
      </c>
      <c r="B119" s="3">
        <v>6.3</v>
      </c>
      <c r="C119" s="3">
        <v>15.6</v>
      </c>
      <c r="D119" s="3">
        <v>6.9</v>
      </c>
      <c r="E119" s="3">
        <v>28.7</v>
      </c>
      <c r="F119" s="3">
        <v>29.4</v>
      </c>
      <c r="G119" s="35">
        <v>2074</v>
      </c>
      <c r="H119" s="27">
        <v>6.2</v>
      </c>
      <c r="I119" s="29">
        <v>12.1</v>
      </c>
      <c r="J119" s="27">
        <f t="shared" si="13"/>
        <v>12.7</v>
      </c>
      <c r="K119" s="27">
        <v>31.1</v>
      </c>
      <c r="L119" s="27">
        <f t="shared" si="14"/>
        <v>18.3</v>
      </c>
      <c r="M119" s="28">
        <f t="shared" si="15"/>
        <v>0.5884244372990354</v>
      </c>
      <c r="N119" s="3">
        <f t="shared" si="16"/>
        <v>5.299999999999999</v>
      </c>
      <c r="O119" s="3">
        <v>17.4</v>
      </c>
      <c r="P119" s="3">
        <v>7.4</v>
      </c>
      <c r="S119" s="3">
        <f t="shared" si="17"/>
        <v>31</v>
      </c>
      <c r="U119" s="3">
        <v>18.4</v>
      </c>
      <c r="V119" s="7"/>
      <c r="W119" s="10">
        <v>10.7</v>
      </c>
      <c r="X119" s="10">
        <v>4.9</v>
      </c>
      <c r="Y119" s="5"/>
      <c r="Z119" s="1">
        <v>12.1</v>
      </c>
      <c r="AA119" s="1">
        <v>5.3</v>
      </c>
      <c r="AB119" s="3"/>
    </row>
    <row r="120" spans="1:28" ht="15">
      <c r="A120" s="11">
        <v>2075</v>
      </c>
      <c r="B120" s="3">
        <v>6.3</v>
      </c>
      <c r="C120" s="3">
        <v>15.7</v>
      </c>
      <c r="D120" s="3">
        <v>6.9</v>
      </c>
      <c r="E120" s="3">
        <v>28.9</v>
      </c>
      <c r="F120" s="3">
        <v>29.5</v>
      </c>
      <c r="G120" s="35">
        <v>2075</v>
      </c>
      <c r="H120" s="27">
        <v>6.3</v>
      </c>
      <c r="I120" s="29">
        <v>12.3</v>
      </c>
      <c r="J120" s="27">
        <f t="shared" si="13"/>
        <v>12.700000000000001</v>
      </c>
      <c r="K120" s="27">
        <v>31.3</v>
      </c>
      <c r="L120" s="27">
        <f t="shared" si="14"/>
        <v>18.6</v>
      </c>
      <c r="M120" s="28">
        <f t="shared" si="15"/>
        <v>0.5942492012779553</v>
      </c>
      <c r="N120" s="3">
        <f t="shared" si="16"/>
        <v>5.300000000000001</v>
      </c>
      <c r="O120" s="3">
        <v>17.6</v>
      </c>
      <c r="P120" s="3">
        <v>7.4</v>
      </c>
      <c r="S120" s="3">
        <f t="shared" si="17"/>
        <v>31.300000000000004</v>
      </c>
      <c r="U120" s="3">
        <v>18.4</v>
      </c>
      <c r="V120" s="7"/>
      <c r="W120" s="10">
        <v>10.8</v>
      </c>
      <c r="X120" s="10">
        <v>4.9</v>
      </c>
      <c r="Y120" s="5"/>
      <c r="Z120" s="1">
        <v>12.3</v>
      </c>
      <c r="AA120" s="1">
        <v>5.3</v>
      </c>
      <c r="AB120" s="3"/>
    </row>
    <row r="121" spans="1:28" ht="15">
      <c r="A121" s="11">
        <v>2076</v>
      </c>
      <c r="B121" s="3">
        <v>6.3</v>
      </c>
      <c r="C121" s="3">
        <v>15.9</v>
      </c>
      <c r="D121" s="3">
        <v>6.9</v>
      </c>
      <c r="E121" s="3">
        <v>29</v>
      </c>
      <c r="F121" s="3">
        <v>29.6</v>
      </c>
      <c r="G121" s="35">
        <v>2076</v>
      </c>
      <c r="H121" s="27">
        <v>6.3</v>
      </c>
      <c r="I121" s="29">
        <v>12.5</v>
      </c>
      <c r="J121" s="27">
        <f t="shared" si="13"/>
        <v>12.700000000000001</v>
      </c>
      <c r="K121" s="27">
        <v>31.5</v>
      </c>
      <c r="L121" s="27">
        <f t="shared" si="14"/>
        <v>18.8</v>
      </c>
      <c r="M121" s="28">
        <f t="shared" si="15"/>
        <v>0.5968253968253968</v>
      </c>
      <c r="N121" s="3">
        <f t="shared" si="16"/>
        <v>5.300000000000001</v>
      </c>
      <c r="O121" s="3">
        <v>17.8</v>
      </c>
      <c r="P121" s="3">
        <v>7.4</v>
      </c>
      <c r="S121" s="3">
        <f t="shared" si="17"/>
        <v>31.5</v>
      </c>
      <c r="U121" s="3">
        <v>18.4</v>
      </c>
      <c r="V121" s="7"/>
      <c r="W121" s="10">
        <v>11</v>
      </c>
      <c r="X121" s="10">
        <v>4.9</v>
      </c>
      <c r="Y121" s="5"/>
      <c r="Z121" s="1">
        <v>12.5</v>
      </c>
      <c r="AA121" s="1">
        <v>5.3</v>
      </c>
      <c r="AB121" s="3"/>
    </row>
    <row r="122" spans="1:28" ht="15">
      <c r="A122" s="11">
        <v>2077</v>
      </c>
      <c r="B122" s="3">
        <v>6.3</v>
      </c>
      <c r="C122" s="3">
        <v>16</v>
      </c>
      <c r="D122" s="3">
        <v>6.9</v>
      </c>
      <c r="E122" s="3">
        <v>29.2</v>
      </c>
      <c r="F122" s="3">
        <v>29.7</v>
      </c>
      <c r="G122" s="35">
        <v>2077</v>
      </c>
      <c r="H122" s="27">
        <v>6.3</v>
      </c>
      <c r="I122" s="29">
        <v>12.6</v>
      </c>
      <c r="J122" s="27">
        <f t="shared" si="13"/>
        <v>12.7</v>
      </c>
      <c r="K122" s="27">
        <v>31.6</v>
      </c>
      <c r="L122" s="27">
        <f t="shared" si="14"/>
        <v>18.9</v>
      </c>
      <c r="M122" s="28">
        <f t="shared" si="15"/>
        <v>0.5981012658227848</v>
      </c>
      <c r="N122" s="3">
        <f t="shared" si="16"/>
        <v>5.4</v>
      </c>
      <c r="O122" s="3">
        <v>18</v>
      </c>
      <c r="P122" s="3">
        <v>7.3</v>
      </c>
      <c r="S122" s="3">
        <f t="shared" si="17"/>
        <v>31.599999999999998</v>
      </c>
      <c r="U122" s="3">
        <v>18.4</v>
      </c>
      <c r="V122" s="7"/>
      <c r="W122" s="10">
        <v>11.1</v>
      </c>
      <c r="X122" s="10">
        <v>4.9</v>
      </c>
      <c r="Y122" s="5"/>
      <c r="Z122" s="1">
        <v>12.6</v>
      </c>
      <c r="AA122" s="1">
        <v>5.3</v>
      </c>
      <c r="AB122" s="3"/>
    </row>
    <row r="123" spans="1:28" ht="15">
      <c r="A123" s="11">
        <v>2078</v>
      </c>
      <c r="B123" s="3">
        <v>6.3</v>
      </c>
      <c r="C123" s="3">
        <v>16.2</v>
      </c>
      <c r="D123" s="3">
        <v>6.9</v>
      </c>
      <c r="E123" s="3">
        <v>29.3</v>
      </c>
      <c r="F123" s="3">
        <v>29.8</v>
      </c>
      <c r="G123" s="35">
        <v>2078</v>
      </c>
      <c r="H123" s="27">
        <v>6.3</v>
      </c>
      <c r="I123" s="29">
        <v>12.8</v>
      </c>
      <c r="J123" s="27">
        <f t="shared" si="13"/>
        <v>12.600000000000001</v>
      </c>
      <c r="K123" s="27">
        <v>31.8</v>
      </c>
      <c r="L123" s="27">
        <f t="shared" si="14"/>
        <v>19.1</v>
      </c>
      <c r="M123" s="28">
        <f t="shared" si="15"/>
        <v>0.60062893081761</v>
      </c>
      <c r="N123" s="3">
        <f t="shared" si="16"/>
        <v>5.300000000000001</v>
      </c>
      <c r="O123" s="3">
        <v>18.1</v>
      </c>
      <c r="P123" s="3">
        <v>7.3</v>
      </c>
      <c r="S123" s="3">
        <f t="shared" si="17"/>
        <v>31.700000000000003</v>
      </c>
      <c r="U123" s="3">
        <v>18.4</v>
      </c>
      <c r="V123" s="7"/>
      <c r="W123" s="10">
        <v>11.3</v>
      </c>
      <c r="X123" s="10">
        <v>4.9</v>
      </c>
      <c r="Y123" s="5"/>
      <c r="Z123" s="1">
        <v>12.8</v>
      </c>
      <c r="AA123" s="1">
        <v>5.4</v>
      </c>
      <c r="AB123" s="3"/>
    </row>
    <row r="124" spans="1:28" ht="15">
      <c r="A124" s="11">
        <v>2079</v>
      </c>
      <c r="B124" s="3">
        <v>6.3</v>
      </c>
      <c r="C124" s="3">
        <v>16.3</v>
      </c>
      <c r="D124" s="3">
        <v>6.8</v>
      </c>
      <c r="E124" s="3">
        <v>29.5</v>
      </c>
      <c r="F124" s="3">
        <v>29.9</v>
      </c>
      <c r="G124" s="35">
        <v>2079</v>
      </c>
      <c r="H124" s="27">
        <v>6.3</v>
      </c>
      <c r="I124" s="29">
        <v>12.9</v>
      </c>
      <c r="J124" s="27">
        <f t="shared" si="13"/>
        <v>12.7</v>
      </c>
      <c r="K124" s="27">
        <v>31.9</v>
      </c>
      <c r="L124" s="27">
        <f t="shared" si="14"/>
        <v>19.2</v>
      </c>
      <c r="M124" s="28">
        <f t="shared" si="15"/>
        <v>0.6018808777429467</v>
      </c>
      <c r="N124" s="3">
        <f t="shared" si="16"/>
        <v>5.4</v>
      </c>
      <c r="O124" s="3">
        <v>18.3</v>
      </c>
      <c r="P124" s="3">
        <v>7.3</v>
      </c>
      <c r="S124" s="3">
        <f t="shared" si="17"/>
        <v>31.9</v>
      </c>
      <c r="U124" s="3">
        <v>18.4</v>
      </c>
      <c r="V124" s="7"/>
      <c r="W124" s="10">
        <v>11.4</v>
      </c>
      <c r="X124" s="10">
        <v>4.9</v>
      </c>
      <c r="Y124" s="5"/>
      <c r="Z124" s="1">
        <v>12.9</v>
      </c>
      <c r="AA124" s="1">
        <v>5.4</v>
      </c>
      <c r="AB124" s="3"/>
    </row>
    <row r="125" spans="1:28" ht="15">
      <c r="A125" s="11">
        <v>2080</v>
      </c>
      <c r="B125" s="3">
        <v>6.3</v>
      </c>
      <c r="C125" s="3">
        <v>16.5</v>
      </c>
      <c r="D125" s="3">
        <v>6.8</v>
      </c>
      <c r="E125" s="3">
        <v>29.6</v>
      </c>
      <c r="F125" s="3">
        <v>30</v>
      </c>
      <c r="G125" s="35">
        <v>2080</v>
      </c>
      <c r="H125" s="27">
        <v>6.3</v>
      </c>
      <c r="I125" s="29">
        <v>13.1</v>
      </c>
      <c r="J125" s="27">
        <f t="shared" si="13"/>
        <v>12.600000000000001</v>
      </c>
      <c r="K125" s="27">
        <v>32.1</v>
      </c>
      <c r="L125" s="27">
        <f t="shared" si="14"/>
        <v>19.4</v>
      </c>
      <c r="M125" s="28">
        <f t="shared" si="15"/>
        <v>0.6043613707165109</v>
      </c>
      <c r="N125" s="3">
        <f t="shared" si="16"/>
        <v>5.4</v>
      </c>
      <c r="O125" s="3">
        <v>18.5</v>
      </c>
      <c r="P125" s="3">
        <v>7.2</v>
      </c>
      <c r="S125" s="3">
        <f t="shared" si="17"/>
        <v>32</v>
      </c>
      <c r="U125" s="3">
        <v>18.4</v>
      </c>
      <c r="V125" s="7"/>
      <c r="W125" s="10">
        <v>11.6</v>
      </c>
      <c r="X125" s="10">
        <v>4.9</v>
      </c>
      <c r="Y125" s="5"/>
      <c r="Z125" s="1">
        <v>13.1</v>
      </c>
      <c r="AA125" s="1">
        <v>5.4</v>
      </c>
      <c r="AB125" s="3"/>
    </row>
    <row r="126" spans="1:28" ht="15">
      <c r="A126" s="11">
        <v>2081</v>
      </c>
      <c r="B126" s="3">
        <v>6.3</v>
      </c>
      <c r="C126" s="3">
        <v>16.6</v>
      </c>
      <c r="D126" s="3">
        <v>6.8</v>
      </c>
      <c r="E126" s="3">
        <v>29.8</v>
      </c>
      <c r="F126" s="3">
        <v>30.1</v>
      </c>
      <c r="G126" s="35">
        <v>2081</v>
      </c>
      <c r="H126" s="27">
        <v>6.3</v>
      </c>
      <c r="I126" s="29">
        <v>13.3</v>
      </c>
      <c r="J126" s="27">
        <f t="shared" si="13"/>
        <v>12.599999999999998</v>
      </c>
      <c r="K126" s="27">
        <v>32.2</v>
      </c>
      <c r="L126" s="27">
        <f t="shared" si="14"/>
        <v>19.6</v>
      </c>
      <c r="M126" s="28">
        <f t="shared" si="15"/>
        <v>0.6086956521739131</v>
      </c>
      <c r="N126" s="3">
        <f t="shared" si="16"/>
        <v>5.399999999999999</v>
      </c>
      <c r="O126" s="3">
        <v>18.7</v>
      </c>
      <c r="P126" s="3">
        <v>7.2</v>
      </c>
      <c r="S126" s="3">
        <f t="shared" si="17"/>
        <v>32.2</v>
      </c>
      <c r="U126" s="3">
        <v>18.4</v>
      </c>
      <c r="V126" s="7"/>
      <c r="W126" s="10">
        <v>11.7</v>
      </c>
      <c r="X126" s="10">
        <v>5</v>
      </c>
      <c r="Y126" s="5"/>
      <c r="Z126" s="1">
        <v>13.3</v>
      </c>
      <c r="AA126" s="1">
        <v>5.4</v>
      </c>
      <c r="AB126" s="3"/>
    </row>
    <row r="127" spans="1:28" ht="15">
      <c r="A127" s="11">
        <v>2082</v>
      </c>
      <c r="B127" s="3">
        <v>6.4</v>
      </c>
      <c r="C127" s="3">
        <v>16.8</v>
      </c>
      <c r="D127" s="3">
        <v>6.8</v>
      </c>
      <c r="E127" s="3">
        <v>29.9</v>
      </c>
      <c r="F127" s="3">
        <v>30.2</v>
      </c>
      <c r="G127" s="35">
        <v>2082</v>
      </c>
      <c r="H127" s="27">
        <v>6.4</v>
      </c>
      <c r="I127" s="29">
        <v>13.4</v>
      </c>
      <c r="J127" s="27">
        <f t="shared" si="13"/>
        <v>12.600000000000001</v>
      </c>
      <c r="K127" s="27">
        <v>32.4</v>
      </c>
      <c r="L127" s="27">
        <f t="shared" si="14"/>
        <v>19.8</v>
      </c>
      <c r="M127" s="28">
        <f t="shared" si="15"/>
        <v>0.6111111111111112</v>
      </c>
      <c r="N127" s="3">
        <f t="shared" si="16"/>
        <v>5.4</v>
      </c>
      <c r="O127" s="3">
        <v>18.8</v>
      </c>
      <c r="P127" s="3">
        <v>7.2</v>
      </c>
      <c r="S127" s="3">
        <f t="shared" si="17"/>
        <v>32.400000000000006</v>
      </c>
      <c r="U127" s="3">
        <v>18.4</v>
      </c>
      <c r="V127" s="7"/>
      <c r="W127" s="10">
        <v>11.8</v>
      </c>
      <c r="X127" s="10">
        <v>5</v>
      </c>
      <c r="Y127" s="5"/>
      <c r="Z127" s="1">
        <v>13.4</v>
      </c>
      <c r="AA127" s="1">
        <v>5.4</v>
      </c>
      <c r="AB127" s="3"/>
    </row>
    <row r="128" spans="1:28" ht="15">
      <c r="A128" s="11">
        <v>2083</v>
      </c>
      <c r="B128" s="3">
        <v>6.4</v>
      </c>
      <c r="C128" s="3">
        <v>16.9</v>
      </c>
      <c r="D128" s="3">
        <v>6.8</v>
      </c>
      <c r="E128" s="3">
        <v>30.1</v>
      </c>
      <c r="F128" s="3">
        <v>30.3</v>
      </c>
      <c r="G128" s="35">
        <v>2083</v>
      </c>
      <c r="H128" s="27">
        <v>6.4</v>
      </c>
      <c r="I128" s="29">
        <v>13.6</v>
      </c>
      <c r="J128" s="27">
        <f t="shared" si="13"/>
        <v>12.600000000000001</v>
      </c>
      <c r="K128" s="27">
        <v>32.6</v>
      </c>
      <c r="L128" s="27">
        <f t="shared" si="14"/>
        <v>20</v>
      </c>
      <c r="M128" s="28">
        <f t="shared" si="15"/>
        <v>0.6134969325153374</v>
      </c>
      <c r="N128" s="3">
        <f t="shared" si="16"/>
        <v>5.4</v>
      </c>
      <c r="O128" s="3">
        <v>19</v>
      </c>
      <c r="P128" s="3">
        <v>7.2</v>
      </c>
      <c r="S128" s="3">
        <f t="shared" si="17"/>
        <v>32.6</v>
      </c>
      <c r="U128" s="3">
        <v>18.4</v>
      </c>
      <c r="V128" s="7"/>
      <c r="W128" s="10">
        <v>12</v>
      </c>
      <c r="X128" s="10">
        <v>5</v>
      </c>
      <c r="Y128" s="5"/>
      <c r="Z128" s="1">
        <v>13.6</v>
      </c>
      <c r="AA128" s="1">
        <v>5.4</v>
      </c>
      <c r="AB128" s="3"/>
    </row>
    <row r="129" spans="1:28" ht="15">
      <c r="A129" s="11">
        <v>2084</v>
      </c>
      <c r="B129" s="3">
        <v>6.4</v>
      </c>
      <c r="C129" s="3">
        <v>17.1</v>
      </c>
      <c r="D129" s="3">
        <v>6.7</v>
      </c>
      <c r="E129" s="3">
        <v>30.2</v>
      </c>
      <c r="F129" s="3">
        <v>30.4</v>
      </c>
      <c r="G129" s="35">
        <v>2084</v>
      </c>
      <c r="H129" s="27">
        <v>6.4</v>
      </c>
      <c r="I129" s="29">
        <v>13.7</v>
      </c>
      <c r="J129" s="27">
        <f t="shared" si="13"/>
        <v>12.6</v>
      </c>
      <c r="K129" s="27">
        <v>32.7</v>
      </c>
      <c r="L129" s="27">
        <f t="shared" si="14"/>
        <v>20.1</v>
      </c>
      <c r="M129" s="28">
        <f t="shared" si="15"/>
        <v>0.6146788990825688</v>
      </c>
      <c r="N129" s="3">
        <f t="shared" si="16"/>
        <v>5.5</v>
      </c>
      <c r="O129" s="3">
        <v>19.2</v>
      </c>
      <c r="P129" s="3">
        <v>7.1</v>
      </c>
      <c r="S129" s="3">
        <f t="shared" si="17"/>
        <v>32.7</v>
      </c>
      <c r="U129" s="3">
        <v>18.4</v>
      </c>
      <c r="V129" s="7"/>
      <c r="W129" s="10">
        <v>12.1</v>
      </c>
      <c r="X129" s="10">
        <v>5</v>
      </c>
      <c r="Y129" s="5"/>
      <c r="Z129" s="1">
        <v>13.7</v>
      </c>
      <c r="AA129" s="1">
        <v>5.4</v>
      </c>
      <c r="AB129" s="3"/>
    </row>
    <row r="130" spans="1:28" ht="15">
      <c r="A130" s="9">
        <v>2085</v>
      </c>
      <c r="B130" s="8">
        <v>6.4</v>
      </c>
      <c r="C130" s="8">
        <v>17.2</v>
      </c>
      <c r="D130" s="8">
        <v>6.7</v>
      </c>
      <c r="E130" s="8">
        <v>30.4</v>
      </c>
      <c r="F130" s="8">
        <v>30.6</v>
      </c>
      <c r="G130" s="36">
        <v>2085</v>
      </c>
      <c r="H130" s="30">
        <v>6.4</v>
      </c>
      <c r="I130" s="31">
        <v>13.9</v>
      </c>
      <c r="J130" s="30">
        <f t="shared" si="13"/>
        <v>12.599999999999998</v>
      </c>
      <c r="K130" s="30">
        <v>32.9</v>
      </c>
      <c r="L130" s="30">
        <f t="shared" si="14"/>
        <v>20.3</v>
      </c>
      <c r="M130" s="32">
        <f t="shared" si="15"/>
        <v>0.6170212765957447</v>
      </c>
      <c r="N130" s="3">
        <f t="shared" si="16"/>
        <v>5.499999999999998</v>
      </c>
      <c r="O130" s="8">
        <v>19.4</v>
      </c>
      <c r="P130" s="8">
        <v>7.1</v>
      </c>
      <c r="S130" s="3">
        <f t="shared" si="17"/>
        <v>32.9</v>
      </c>
      <c r="U130" s="8">
        <v>18.4</v>
      </c>
      <c r="V130" s="7"/>
      <c r="W130" s="6">
        <v>12.3</v>
      </c>
      <c r="X130" s="6">
        <v>5</v>
      </c>
      <c r="Y130" s="5"/>
      <c r="Z130" s="4">
        <v>13.9</v>
      </c>
      <c r="AA130" s="4">
        <v>5.4</v>
      </c>
      <c r="AB130" s="3"/>
    </row>
    <row r="132" ht="15">
      <c r="A132" s="2" t="s">
        <v>1</v>
      </c>
    </row>
  </sheetData>
  <sheetProtection/>
  <mergeCells count="11">
    <mergeCell ref="W9:AA9"/>
    <mergeCell ref="G12:M12"/>
    <mergeCell ref="W10:X10"/>
    <mergeCell ref="Z10:AA10"/>
    <mergeCell ref="A6:O6"/>
    <mergeCell ref="A4:D4"/>
    <mergeCell ref="B9:F9"/>
    <mergeCell ref="A7:D7"/>
    <mergeCell ref="B10:E10"/>
    <mergeCell ref="H9:U9"/>
    <mergeCell ref="H10:T10"/>
  </mergeCells>
  <hyperlinks>
    <hyperlink ref="A4" r:id="rId1" display="http://www.cbo.gov/doc.cfm?index=12212"/>
  </hyperlinks>
  <printOptions/>
  <pageMargins left="0.7" right="0.7" top="0.75" bottom="0.75" header="0.3" footer="0.3"/>
  <pageSetup fitToHeight="2" fitToWidth="1" horizontalDpi="600" verticalDpi="600" orientation="landscape" scale="3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Jakina Debnam</dc:creator>
  <cp:keywords/>
  <dc:description/>
  <cp:lastModifiedBy>rrachmat</cp:lastModifiedBy>
  <cp:lastPrinted>2011-12-19T15:10:58Z</cp:lastPrinted>
  <dcterms:created xsi:type="dcterms:W3CDTF">2010-02-18T11:52:48Z</dcterms:created>
  <dcterms:modified xsi:type="dcterms:W3CDTF">2011-12-19T18:27:08Z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