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s="1"/>
  <c r="B15" i="3"/>
  <c r="Z2" i="5" s="1"/>
  <c r="B10" i="3"/>
  <c r="U2" i="5" s="1"/>
  <c r="B4" i="3"/>
  <c r="B24" i="1" s="1"/>
  <c r="B32"/>
  <c r="B33"/>
  <c r="B34"/>
  <c r="B35"/>
  <c r="B19"/>
  <c r="B18"/>
  <c r="B17"/>
  <c r="B16"/>
  <c r="B20" s="1"/>
  <c r="G2" i="5"/>
  <c r="B36" i="1"/>
  <c r="B26"/>
  <c r="B27"/>
  <c r="B25" l="1"/>
  <c r="B28" s="1"/>
  <c r="B39" s="1"/>
  <c r="O2" i="5"/>
  <c r="H2" s="1"/>
  <c r="F2" l="1"/>
  <c r="I2"/>
</calcChain>
</file>

<file path=xl/sharedStrings.xml><?xml version="1.0" encoding="utf-8"?>
<sst xmlns="http://schemas.openxmlformats.org/spreadsheetml/2006/main" count="192" uniqueCount="141">
  <si>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</si>
  <si>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</si>
  <si>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</si>
  <si>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</si>
  <si>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</si>
  <si>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</si>
  <si>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</si>
  <si>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</si>
  <si>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</si>
  <si>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</si>
  <si>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</si>
  <si>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</si>
  <si>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</si>
  <si>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</si>
  <si>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</si>
  <si>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</si>
  <si>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</si>
  <si>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</si>
  <si>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</si>
  <si>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</si>
  <si>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</si>
  <si>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</si>
  <si>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</si>
  <si>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</si>
  <si>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</si>
  <si>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</si>
  <si>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</si>
  <si>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</si>
  <si>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</si>
  <si>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</si>
  <si>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</si>
  <si>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</si>
  <si>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</si>
  <si>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</si>
  <si>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</si>
  <si>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</si>
  <si>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</si>
  <si>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</si>
  <si>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</si>
  <si>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</si>
  <si>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</si>
  <si>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</si>
  <si>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</si>
  <si>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</si>
  <si>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</si>
  <si>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</si>
  <si>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</si>
  <si>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</si>
  <si>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</si>
  <si>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</si>
  <si>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</si>
  <si>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</si>
  <si>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</si>
  <si>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</si>
  <si>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</si>
  <si>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</si>
  <si>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</si>
  <si>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</si>
  <si>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</si>
  <si>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</si>
  <si>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</si>
  <si>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</si>
  <si>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</si>
  <si>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</si>
  <si>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</si>
  <si>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</si>
  <si>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</si>
  <si>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</si>
  <si>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</si>
  <si>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</si>
  <si>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</si>
  <si>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</si>
  <si>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</si>
  <si>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</si>
  <si>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</si>
  <si>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</si>
  <si>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</si>
  <si>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</si>
  <si>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</si>
  <si>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</si>
  <si>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</si>
  <si>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</si>
  <si>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</si>
  <si>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</si>
  <si>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</si>
  <si>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</si>
  <si>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</si>
  <si>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</si>
  <si>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</si>
  <si>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</si>
  <si>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</si>
  <si>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</si>
  <si>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</si>
  <si>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</si>
  <si>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</si>
  <si>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</si>
  <si>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</si>
  <si>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</si>
  <si>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</si>
  <si>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</si>
  <si>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</si>
  <si>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</si>
  <si>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</si>
  <si>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</si>
  <si>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</si>
  <si>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</si>
  <si>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</si>
  <si>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</si>
  <si>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</si>
  <si>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</si>
  <si>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Hospice Wage Index for FY 2010</t>
  </si>
  <si>
    <t>HHS</t>
  </si>
  <si>
    <t>Proposed</t>
  </si>
  <si>
    <t>0938-AP45</t>
  </si>
  <si>
    <t>Cost savings to the federal government are measured, but this is not explicitly articulated as an intended outcome of the rule.</t>
  </si>
  <si>
    <t>A MedPAC study is cited which suggests the need for payment reform.</t>
  </si>
  <si>
    <t>Proposal says it calculated total payments with and without the 75 percent reduction in the "budget neutrality" factor, but retaining the budget neutrality factor is not really presented as an alternative that was considered.</t>
  </si>
  <si>
    <t>Even if budget neutrality were evaluated as an alternative, it does not widen the range of alternatives much.</t>
  </si>
  <si>
    <t>A table shows the cumulative effect of each proposed change for the chosen alternative only.</t>
  </si>
  <si>
    <t>Since benefits are not calculated, net benefits cannot be calculated.</t>
  </si>
  <si>
    <t>Since benefits are not calculated, cost effectiveness cannot be calculated.</t>
  </si>
  <si>
    <t>Only in the sense that the calculations determine how much the federal government will pay for hospice services.</t>
  </si>
  <si>
    <t>Specific data sources are not cited or linked. There is almost no citation of where the data come from. One reference is to the OSCAR database, and the layperson would probably not be able to access this easily. Readers would also have to do digging to look at certain wage adjustment measures.</t>
  </si>
  <si>
    <t>The baseline, implicitly, is the previous year's expenditures, but it is not possible for the reader to verify this.</t>
  </si>
  <si>
    <t>Only to the extent that the calculations determine how much HHS will pay for hospice services. In reality, hospice care is likely a substitute for a number of different services and is tied to other healthcare services. One would expect, therefore, some effect on prices of other goods and services; there is no discussion of this, however.</t>
  </si>
  <si>
    <t>One part of the preamble notes that the makeup of hospice patients has changed, with a smaller proportion of cancer patients. But since benefits were not calculated, this is not really linked to incidence of benefits.</t>
  </si>
  <si>
    <t>The proposal says a forthcoming administrative instruction will require hospices to report visit and time data. This appears to be intended for compliance purposes; there is no explicit mention of using these data to assess the results of the rule. It is not clear how these activity data would measure outcomes for patients. HHS obviously has cost data.</t>
  </si>
  <si>
    <r>
      <t xml:space="preserve">This proposed rule would set forth the hospice wage index for fiscal year 2010. The proposed rule would adopt a MedPAC recommendation regarding a process for certification and recertification of terminal illness. This proposed rule would also continue the phasing out of the wage index budget neutrality adjustment factor (BNAF), which will conclude in 2011. In addition, we are requesting comments on a suggestion to require recertification visits by physicians or advanced practice nurses, and on issues of payment reform for use in possible future </t>
    </r>
    <r>
      <rPr>
        <sz val="9"/>
        <rFont val="Arial"/>
        <family val="2"/>
      </rPr>
      <t>policy</t>
    </r>
    <r>
      <rPr>
        <sz val="10"/>
        <rFont val="Arial"/>
        <family val="2"/>
      </rPr>
      <t xml:space="preserve"> development. Finally, the proposed rule would make several technical and clarifying changes to the regulatory text.
</t>
    </r>
  </si>
  <si>
    <t>The principal "model" is the calculation of the new wage index. This is explained, but there is no table showing how the analysis got from raw data on numerous individual hospices to the total $340 million figure. (A table like this, or at least an explanation, often appears in these kinds of Medicare regulations.) Possible perverse incentives in the payment system are explained briefly, with a cite and link to a MedPAC report that examined this issue.</t>
  </si>
  <si>
    <t>0938-AP45 can be found on regulations.gov using the RIN and a keyword search, as well as on the Department of Health and Human Service's website. The regulation can be found by clicking on regulations, then Medicare/Medicaid, then Hospice Center. Here, click on Regulations and search for the proper one.</t>
  </si>
  <si>
    <t>The analysis and preamble are heavy on acronyms and details that make this a difficult read. Calculations are explained, so this part is understandable once the reader surmounts the language barrier. It is hard to follow how the analysis got from data to the total cost figure.</t>
  </si>
  <si>
    <t>No relevant discussion.</t>
  </si>
  <si>
    <t>No relevant discussion in regard to the proposals in this rule.</t>
  </si>
  <si>
    <t>No relevant discussion for the purpose of the proposals in this rule. It does, however, note that the current payment system may create perverse incentives and seeks comments on possible reforms; Congress would have to act in order to accomplish reforms.</t>
  </si>
  <si>
    <t>No rationale for this rule is given besides implementing the law. The proposal says the purpose of the rule is to comply with a regulatory mandate that requires HHS to make wage adjustments, but the underlying congressional rationale is not explained. Topics like quality of hospice care, results for patients, cost savings, etc. are not presented as desired outcomes.</t>
  </si>
  <si>
    <t>The RIA estimates these changes will reduce federal expenditures by $340 million. No other expenditures estimated.</t>
  </si>
  <si>
    <t>There is no discussion of costs from changes in human behavior in response to these payment changes. Such changes are likely to occur given that there are some noticeable changes in payments because the budget neutrality factor is being phased out. HHS expresses concern about perverse incentives in the current payment system, citing a  MedPAC study: "MedPAC believes that the current hospice payment system contains incentives that make long hospice stays more profitable, which may result in misuse of the benefit." The proposal seeks public comment on reforming the hospice payment system and notes congressional action would be necessary.</t>
  </si>
  <si>
    <t>Effects of changes are shown for different categories of hospices: by location, size, ownership type, etc.</t>
  </si>
  <si>
    <t>Benefits are not calculated or really even defined, so net benefits could not be estimated from the information in this analysis. The proposal has no explicit discussion that could be interpreted as showing cognizance of, or sensitivity to, net benefits issues.</t>
  </si>
  <si>
    <t>No measures or goals are established. The only thing measured in the analysis is costs, so if cost reduction were a desired outcome, the analysis could be used to establish some goals and measures.</t>
  </si>
  <si>
    <t>Total Score</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</si>
</sst>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sz val="9"/>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8"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3" fillId="0" borderId="0" xfId="1" applyFont="1" applyBorder="1" applyAlignment="1" applyProtection="1">
      <alignment horizontal="left"/>
    </xf>
    <xf numFmtId="0" fontId="5" fillId="4"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7" fillId="0" borderId="1" xfId="0" applyFont="1" applyBorder="1" applyAlignment="1">
      <alignment horizontal="center"/>
    </xf>
    <xf numFmtId="0" fontId="8" fillId="0" borderId="5"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I33" sqref="I33"/>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50" t="s">
        <v>1</v>
      </c>
      <c r="B1" s="50"/>
      <c r="C1" s="50"/>
      <c r="D1" s="50"/>
    </row>
    <row r="2" spans="1:256">
      <c r="A2" s="10" t="s">
        <v>37</v>
      </c>
      <c r="B2" s="11"/>
      <c r="C2" s="11"/>
      <c r="D2" s="11"/>
    </row>
    <row r="3" spans="1:256">
      <c r="A3" s="12" t="s">
        <v>111</v>
      </c>
      <c r="B3" s="13"/>
      <c r="C3" s="13"/>
      <c r="D3" s="13"/>
    </row>
    <row r="4" spans="1:256">
      <c r="A4" s="10" t="s">
        <v>33</v>
      </c>
      <c r="B4" s="11"/>
      <c r="C4" s="11"/>
      <c r="D4" s="11"/>
    </row>
    <row r="5" spans="1:256">
      <c r="A5" s="51" t="s">
        <v>110</v>
      </c>
      <c r="B5" s="51"/>
      <c r="C5" s="51"/>
      <c r="D5" s="51"/>
    </row>
    <row r="6" spans="1:256">
      <c r="A6" s="52" t="s">
        <v>34</v>
      </c>
      <c r="B6" s="52"/>
      <c r="C6" s="52"/>
      <c r="D6" s="52"/>
    </row>
    <row r="7" spans="1:256">
      <c r="A7" s="14" t="s">
        <v>113</v>
      </c>
      <c r="B7" s="49" t="s">
        <v>43</v>
      </c>
      <c r="C7" s="49" t="s">
        <v>44</v>
      </c>
      <c r="D7" s="14"/>
    </row>
    <row r="8" spans="1:256" ht="12.75" customHeight="1">
      <c r="A8" s="10" t="s">
        <v>35</v>
      </c>
      <c r="B8" s="52" t="s">
        <v>36</v>
      </c>
      <c r="C8" s="52"/>
      <c r="D8" s="52"/>
    </row>
    <row r="9" spans="1:256">
      <c r="A9" s="14" t="s">
        <v>112</v>
      </c>
      <c r="B9" s="53">
        <v>39927</v>
      </c>
      <c r="C9" s="51"/>
      <c r="D9" s="51"/>
    </row>
    <row r="10" spans="1:256">
      <c r="A10" s="15" t="s">
        <v>2</v>
      </c>
      <c r="B10" s="16"/>
      <c r="C10" s="16"/>
      <c r="D10" s="16"/>
    </row>
    <row r="11" spans="1:256" ht="12.75" customHeight="1">
      <c r="A11" s="46" t="s">
        <v>127</v>
      </c>
      <c r="B11" s="46"/>
      <c r="C11" s="46"/>
      <c r="D11" s="46"/>
    </row>
    <row r="12" spans="1:256">
      <c r="A12" s="46"/>
      <c r="B12" s="46"/>
      <c r="C12" s="46"/>
      <c r="D12" s="46"/>
    </row>
    <row r="13" spans="1:256">
      <c r="A13" s="46"/>
      <c r="B13" s="46"/>
      <c r="C13" s="46"/>
      <c r="D13" s="46"/>
    </row>
    <row r="14" spans="1:256" ht="30" customHeight="1">
      <c r="A14" s="46"/>
      <c r="B14" s="46"/>
      <c r="C14" s="46"/>
      <c r="D14" s="46"/>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5</v>
      </c>
      <c r="C16" s="48" t="s">
        <v>5</v>
      </c>
      <c r="D16" s="48"/>
    </row>
    <row r="17" spans="1:256">
      <c r="A17" s="20" t="s">
        <v>52</v>
      </c>
      <c r="B17" s="5">
        <f>'Topic 1 - Openness'!B4</f>
        <v>1</v>
      </c>
      <c r="C17" s="48" t="s">
        <v>6</v>
      </c>
      <c r="D17" s="48"/>
    </row>
    <row r="18" spans="1:256">
      <c r="A18" s="20" t="s">
        <v>53</v>
      </c>
      <c r="B18" s="5">
        <f>'Topic 1 - Openness'!B5</f>
        <v>1</v>
      </c>
      <c r="C18" s="48" t="s">
        <v>7</v>
      </c>
      <c r="D18" s="48"/>
    </row>
    <row r="19" spans="1:256" ht="31.5" customHeight="1">
      <c r="A19" s="20" t="s">
        <v>54</v>
      </c>
      <c r="B19" s="5">
        <f>'Topic 1 - Openness'!B6</f>
        <v>2</v>
      </c>
      <c r="C19" s="48" t="s">
        <v>8</v>
      </c>
      <c r="D19" s="48"/>
    </row>
    <row r="20" spans="1:256">
      <c r="A20" s="47" t="s">
        <v>60</v>
      </c>
      <c r="B20" s="49">
        <f>B16+B17+B18+B19</f>
        <v>9</v>
      </c>
      <c r="C20" s="21"/>
      <c r="D20" s="21"/>
    </row>
    <row r="21" spans="1:256">
      <c r="A21" s="47"/>
      <c r="B21" s="49"/>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0</v>
      </c>
      <c r="C24" s="48" t="s">
        <v>9</v>
      </c>
      <c r="D24" s="48"/>
    </row>
    <row r="25" spans="1:256" ht="38.25">
      <c r="A25" s="20" t="s">
        <v>57</v>
      </c>
      <c r="B25" s="5">
        <f>'Topic 2 - Analysis'!B10</f>
        <v>1</v>
      </c>
      <c r="C25" s="48" t="s">
        <v>10</v>
      </c>
      <c r="D25" s="48"/>
    </row>
    <row r="26" spans="1:256" ht="25.5">
      <c r="A26" s="20" t="s">
        <v>58</v>
      </c>
      <c r="B26" s="5">
        <f>'Topic 2 - Analysis'!B15</f>
        <v>1</v>
      </c>
      <c r="C26" s="48" t="s">
        <v>11</v>
      </c>
      <c r="D26" s="48"/>
    </row>
    <row r="27" spans="1:256">
      <c r="A27" s="20" t="s">
        <v>59</v>
      </c>
      <c r="B27" s="5">
        <f>'Topic 2 - Analysis'!B20</f>
        <v>2</v>
      </c>
      <c r="C27" s="48" t="s">
        <v>12</v>
      </c>
      <c r="D27" s="48"/>
    </row>
    <row r="28" spans="1:256">
      <c r="A28" s="47" t="s">
        <v>61</v>
      </c>
      <c r="B28" s="49">
        <f>B24+B25+B26+B27</f>
        <v>4</v>
      </c>
      <c r="C28" s="21"/>
      <c r="D28" s="21"/>
    </row>
    <row r="29" spans="1:256">
      <c r="A29" s="47"/>
      <c r="B29" s="49"/>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3</v>
      </c>
      <c r="C32" s="48" t="s">
        <v>13</v>
      </c>
      <c r="D32" s="48"/>
    </row>
    <row r="33" spans="1:4" ht="25.5">
      <c r="A33" s="20" t="s">
        <v>64</v>
      </c>
      <c r="B33" s="5">
        <f>'Topic 3 - Use'!B4</f>
        <v>0</v>
      </c>
      <c r="C33" s="48" t="s">
        <v>14</v>
      </c>
      <c r="D33" s="48"/>
    </row>
    <row r="34" spans="1:4" ht="25.5">
      <c r="A34" s="20" t="s">
        <v>65</v>
      </c>
      <c r="B34" s="5">
        <f>'Topic 3 - Use'!B5</f>
        <v>1</v>
      </c>
      <c r="C34" s="48" t="s">
        <v>15</v>
      </c>
      <c r="D34" s="48"/>
    </row>
    <row r="35" spans="1:4" ht="38.25">
      <c r="A35" s="20" t="s">
        <v>66</v>
      </c>
      <c r="B35" s="5">
        <f>'Topic 3 - Use'!B6</f>
        <v>1</v>
      </c>
      <c r="C35" s="48" t="s">
        <v>16</v>
      </c>
      <c r="D35" s="48"/>
    </row>
    <row r="36" spans="1:4" ht="15.75" customHeight="1">
      <c r="A36" s="47" t="s">
        <v>67</v>
      </c>
      <c r="B36" s="49">
        <f>B32+B33+B34+B35</f>
        <v>5</v>
      </c>
      <c r="C36" s="21"/>
      <c r="D36" s="21"/>
    </row>
    <row r="37" spans="1:4">
      <c r="A37" s="47"/>
      <c r="B37" s="49"/>
      <c r="C37" s="21"/>
      <c r="D37" s="21"/>
    </row>
    <row r="39" spans="1:4">
      <c r="A39" s="15" t="s">
        <v>140</v>
      </c>
      <c r="B39" s="17">
        <f>SUM(B20+B28+B36)</f>
        <v>18</v>
      </c>
      <c r="C39" s="22"/>
      <c r="D39" s="22"/>
    </row>
  </sheetData>
  <mergeCells count="25">
    <mergeCell ref="A1:D1"/>
    <mergeCell ref="A5:D5"/>
    <mergeCell ref="A6:D6"/>
    <mergeCell ref="B8:D8"/>
    <mergeCell ref="C35:D35"/>
    <mergeCell ref="B9:D9"/>
    <mergeCell ref="C33:D33"/>
    <mergeCell ref="C34:D34"/>
    <mergeCell ref="B20:B21"/>
    <mergeCell ref="C16:D16"/>
    <mergeCell ref="A36:A37"/>
    <mergeCell ref="B36:B37"/>
    <mergeCell ref="B28:B29"/>
    <mergeCell ref="C17:D17"/>
    <mergeCell ref="C18:D18"/>
    <mergeCell ref="C19:D19"/>
    <mergeCell ref="C24:D24"/>
    <mergeCell ref="C27:D27"/>
    <mergeCell ref="C32:D32"/>
    <mergeCell ref="C25:D25"/>
    <mergeCell ref="A11:D14"/>
    <mergeCell ref="A20:A21"/>
    <mergeCell ref="A28:A29"/>
    <mergeCell ref="C26:D26"/>
    <mergeCell ref="B7:C7"/>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E7" sqref="E7"/>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19" t="s">
        <v>40</v>
      </c>
      <c r="B1" s="19" t="s">
        <v>34</v>
      </c>
      <c r="C1" s="19"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s="26" t="str">
        <f>Scoring!A5</f>
        <v>Hospice Wage Index for FY 2010</v>
      </c>
      <c r="B2" s="26" t="str">
        <f>Scoring!A7</f>
        <v>0938-AP45</v>
      </c>
      <c r="C2" s="27" t="str">
        <f>Scoring!A3</f>
        <v>HHS</v>
      </c>
      <c r="D2" s="7">
        <f>Scoring!B9</f>
        <v>39927</v>
      </c>
      <c r="E2" s="7">
        <f>Scoring!D7</f>
        <v>0</v>
      </c>
      <c r="F2">
        <f>G2+H2+J2</f>
        <v>18</v>
      </c>
      <c r="G2">
        <f>SUM(K2:N2)</f>
        <v>9</v>
      </c>
      <c r="H2">
        <f>O2+U2+Z2+AE2</f>
        <v>4</v>
      </c>
      <c r="I2">
        <f>G2+H2</f>
        <v>13</v>
      </c>
      <c r="J2">
        <f>SUM(AO2:AR2)</f>
        <v>5</v>
      </c>
      <c r="K2">
        <f>'Topic 1 - Openness'!B3</f>
        <v>5</v>
      </c>
      <c r="L2">
        <f>'Topic 1 - Openness'!B4</f>
        <v>1</v>
      </c>
      <c r="M2">
        <f>'Topic 1 - Openness'!B5</f>
        <v>1</v>
      </c>
      <c r="N2">
        <f>'Topic 1 - Openness'!B6</f>
        <v>2</v>
      </c>
      <c r="O2">
        <f>'Topic 2 - Analysis'!B4</f>
        <v>0</v>
      </c>
      <c r="P2">
        <f>'Topic 2 - Analysis'!B5</f>
        <v>0</v>
      </c>
      <c r="Q2">
        <f>'Topic 2 - Analysis'!B6</f>
        <v>0</v>
      </c>
      <c r="R2">
        <f>'Topic 2 - Analysis'!B7</f>
        <v>0</v>
      </c>
      <c r="S2">
        <f>'Topic 2 - Analysis'!B8</f>
        <v>0</v>
      </c>
      <c r="T2">
        <f>'Topic 2 - Analysis'!B9</f>
        <v>0</v>
      </c>
      <c r="U2">
        <f>'Topic 2 - Analysis'!B10</f>
        <v>1</v>
      </c>
      <c r="V2">
        <f>'Topic 2 - Analysis'!B11</f>
        <v>1</v>
      </c>
      <c r="W2">
        <f>'Topic 2 - Analysis'!B12</f>
        <v>0</v>
      </c>
      <c r="X2">
        <f>'Topic 2 - Analysis'!B13</f>
        <v>1</v>
      </c>
      <c r="Y2">
        <f>'Topic 2 - Analysis'!B14</f>
        <v>0</v>
      </c>
      <c r="Z2">
        <f>'Topic 2 - Analysis'!B15</f>
        <v>1</v>
      </c>
      <c r="AA2">
        <f>'Topic 2 - Analysis'!B16</f>
        <v>1</v>
      </c>
      <c r="AB2">
        <f>'Topic 2 - Analysis'!B17</f>
        <v>1</v>
      </c>
      <c r="AC2">
        <f>'Topic 2 - Analysis'!B18</f>
        <v>0</v>
      </c>
      <c r="AD2">
        <f>'Topic 2 - Analysis'!B19</f>
        <v>1</v>
      </c>
      <c r="AE2">
        <f>'Topic 2 - Analysis'!B20</f>
        <v>2</v>
      </c>
      <c r="AF2">
        <f>'Topic 2 - Analysis'!B21</f>
        <v>3</v>
      </c>
      <c r="AG2">
        <f>'Topic 2 - Analysis'!B22</f>
        <v>3</v>
      </c>
      <c r="AH2">
        <f>'Topic 2 - Analysis'!B23</f>
        <v>1</v>
      </c>
      <c r="AI2">
        <f>'Topic 2 - Analysis'!B24</f>
        <v>3</v>
      </c>
      <c r="AJ2">
        <f>'Topic 2 - Analysis'!B25</f>
        <v>0</v>
      </c>
      <c r="AK2">
        <f>'Topic 2 - Analysis'!B26</f>
        <v>0</v>
      </c>
      <c r="AL2">
        <f>'Topic 2 - Analysis'!B27</f>
        <v>0</v>
      </c>
      <c r="AM2">
        <f>'Topic 2 - Analysis'!B28</f>
        <v>3</v>
      </c>
      <c r="AN2">
        <f>'Topic 2 - Analysis'!B29</f>
        <v>1</v>
      </c>
      <c r="AO2">
        <f>'Topic 3 - Use'!B3</f>
        <v>3</v>
      </c>
      <c r="AP2">
        <f>'Topic 3 - Use'!B4</f>
        <v>0</v>
      </c>
      <c r="AQ2">
        <f>'Topic 3 - Use'!B5</f>
        <v>1</v>
      </c>
      <c r="AR2">
        <f>'Topic 3 - Use'!B6</f>
        <v>1</v>
      </c>
    </row>
    <row r="3" spans="1:44">
      <c r="A3" s="26"/>
      <c r="B3" s="26"/>
      <c r="C3" s="27"/>
    </row>
    <row r="4" spans="1:44">
      <c r="A4" s="26"/>
      <c r="B4" s="26"/>
      <c r="C4" s="27"/>
    </row>
    <row r="5" spans="1:44">
      <c r="A5" s="26"/>
      <c r="B5" s="26"/>
      <c r="C5" s="27"/>
    </row>
    <row r="6" spans="1:44">
      <c r="A6" s="19"/>
      <c r="B6" s="19"/>
      <c r="C6" s="28"/>
    </row>
    <row r="7" spans="1:44">
      <c r="A7" s="26"/>
      <c r="B7" s="26"/>
      <c r="C7" s="27"/>
    </row>
    <row r="8" spans="1:44">
      <c r="A8" s="26"/>
      <c r="B8" s="26"/>
      <c r="C8" s="27"/>
    </row>
    <row r="9" spans="1:44">
      <c r="A9" s="26"/>
      <c r="B9" s="26"/>
      <c r="C9" s="27"/>
    </row>
    <row r="10" spans="1:44">
      <c r="A10" s="26"/>
      <c r="B10" s="26"/>
      <c r="C10" s="27"/>
    </row>
    <row r="11" spans="1:44">
      <c r="A11" s="19"/>
      <c r="B11" s="19"/>
      <c r="C11" s="28"/>
    </row>
    <row r="12" spans="1:44">
      <c r="A12" s="26"/>
      <c r="B12" s="26"/>
      <c r="C12" s="27"/>
    </row>
    <row r="13" spans="1:44">
      <c r="A13" s="26"/>
      <c r="B13" s="26"/>
      <c r="C13" s="27"/>
    </row>
    <row r="14" spans="1:44">
      <c r="A14" s="26"/>
      <c r="B14" s="26"/>
      <c r="C14" s="27"/>
    </row>
    <row r="15" spans="1:44">
      <c r="A15" s="26"/>
      <c r="B15" s="26"/>
      <c r="C15" s="27"/>
    </row>
    <row r="16" spans="1:44">
      <c r="A16" s="19"/>
      <c r="B16" s="19"/>
      <c r="C16" s="28"/>
    </row>
    <row r="17" spans="1:4">
      <c r="A17" s="26"/>
      <c r="B17" s="26"/>
      <c r="C17" s="27"/>
    </row>
    <row r="18" spans="1:4">
      <c r="A18" s="19"/>
      <c r="B18" s="19"/>
      <c r="C18" s="28"/>
      <c r="D18" s="29"/>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G4" sqref="G4"/>
    </sheetView>
  </sheetViews>
  <sheetFormatPr defaultRowHeight="12.75"/>
  <cols>
    <col min="1" max="1" width="29.140625" style="3" customWidth="1"/>
    <col min="2" max="2" width="5.85546875" style="37" customWidth="1"/>
    <col min="3" max="3" width="9.28515625" style="37" customWidth="1"/>
    <col min="4" max="4" width="34.140625" style="6" customWidth="1"/>
    <col min="5" max="256" width="9.140625" style="3"/>
  </cols>
  <sheetData>
    <row r="1" spans="1:4" ht="15.75">
      <c r="A1" s="54" t="s">
        <v>70</v>
      </c>
      <c r="B1" s="55"/>
      <c r="C1" s="55"/>
      <c r="D1" s="56"/>
    </row>
    <row r="2" spans="1:4">
      <c r="A2" s="30" t="s">
        <v>108</v>
      </c>
      <c r="B2" s="31" t="s">
        <v>0</v>
      </c>
      <c r="C2" s="31" t="s">
        <v>32</v>
      </c>
      <c r="D2" s="32" t="s">
        <v>4</v>
      </c>
    </row>
    <row r="3" spans="1:4" ht="114.75">
      <c r="A3" s="33" t="s">
        <v>106</v>
      </c>
      <c r="B3" s="34">
        <v>5</v>
      </c>
      <c r="C3" s="4">
        <v>1</v>
      </c>
      <c r="D3" s="35" t="s">
        <v>129</v>
      </c>
    </row>
    <row r="4" spans="1:4" ht="102">
      <c r="A4" s="33" t="s">
        <v>52</v>
      </c>
      <c r="B4" s="34">
        <v>1</v>
      </c>
      <c r="C4" s="4">
        <v>2</v>
      </c>
      <c r="D4" s="36" t="s">
        <v>122</v>
      </c>
    </row>
    <row r="5" spans="1:4" ht="165.75">
      <c r="A5" s="33" t="s">
        <v>53</v>
      </c>
      <c r="B5" s="34">
        <v>1</v>
      </c>
      <c r="C5" s="4">
        <v>3</v>
      </c>
      <c r="D5" s="36" t="s">
        <v>128</v>
      </c>
    </row>
    <row r="6" spans="1:4" ht="102">
      <c r="A6" s="33" t="s">
        <v>107</v>
      </c>
      <c r="B6" s="34">
        <v>2</v>
      </c>
      <c r="C6" s="4">
        <v>4</v>
      </c>
      <c r="D6" s="36" t="s">
        <v>130</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topLeftCell="A10" workbookViewId="0">
      <selection activeCell="C14" sqref="C14"/>
    </sheetView>
  </sheetViews>
  <sheetFormatPr defaultRowHeight="12.75"/>
  <cols>
    <col min="1" max="1" width="29" style="6" customWidth="1"/>
    <col min="2" max="2" width="7.140625" style="37" customWidth="1"/>
    <col min="3" max="3" width="9.28515625" style="3" customWidth="1"/>
    <col min="4" max="4" width="41.7109375" style="6" customWidth="1"/>
    <col min="5" max="256" width="9.140625" style="3"/>
  </cols>
  <sheetData>
    <row r="1" spans="1:256" ht="14.25" customHeight="1">
      <c r="A1" s="57" t="s">
        <v>71</v>
      </c>
      <c r="B1" s="58"/>
      <c r="C1" s="58"/>
      <c r="D1" s="59"/>
    </row>
    <row r="2" spans="1:256">
      <c r="A2" s="30" t="s">
        <v>109</v>
      </c>
      <c r="B2" s="31" t="s">
        <v>0</v>
      </c>
      <c r="C2" s="31" t="s">
        <v>32</v>
      </c>
      <c r="D2" s="32" t="s">
        <v>4</v>
      </c>
    </row>
    <row r="3" spans="1:256">
      <c r="A3" s="36"/>
      <c r="B3" s="38"/>
      <c r="C3" s="38"/>
      <c r="D3" s="39"/>
    </row>
    <row r="4" spans="1:256" ht="90">
      <c r="A4" s="40" t="s">
        <v>102</v>
      </c>
      <c r="B4" s="41">
        <f>ROUND(AVERAGE(B5:B9),0)</f>
        <v>0</v>
      </c>
      <c r="C4" s="42"/>
      <c r="D4" s="43"/>
    </row>
    <row r="5" spans="1:256" ht="114.75">
      <c r="A5" s="34" t="s">
        <v>17</v>
      </c>
      <c r="B5" s="4">
        <v>0</v>
      </c>
      <c r="C5" s="44" t="s">
        <v>72</v>
      </c>
      <c r="D5" s="36" t="s">
        <v>134</v>
      </c>
    </row>
    <row r="6" spans="1:256" ht="45">
      <c r="A6" s="34" t="s">
        <v>18</v>
      </c>
      <c r="B6" s="4">
        <v>0</v>
      </c>
      <c r="C6" s="44" t="s">
        <v>73</v>
      </c>
      <c r="D6" s="36" t="s">
        <v>114</v>
      </c>
    </row>
    <row r="7" spans="1:256" ht="75">
      <c r="A7" s="34" t="s">
        <v>19</v>
      </c>
      <c r="B7" s="4">
        <v>0</v>
      </c>
      <c r="C7" s="44" t="s">
        <v>74</v>
      </c>
      <c r="D7" s="36" t="s">
        <v>131</v>
      </c>
    </row>
    <row r="8" spans="1:256" ht="45">
      <c r="A8" s="34" t="s">
        <v>20</v>
      </c>
      <c r="B8" s="4">
        <v>0</v>
      </c>
      <c r="C8" s="44" t="s">
        <v>75</v>
      </c>
      <c r="D8" s="36" t="s">
        <v>131</v>
      </c>
    </row>
    <row r="9" spans="1:256" ht="60">
      <c r="A9" s="34" t="s">
        <v>38</v>
      </c>
      <c r="B9" s="4">
        <v>0</v>
      </c>
      <c r="C9" s="44" t="s">
        <v>76</v>
      </c>
      <c r="D9" s="36" t="s">
        <v>131</v>
      </c>
    </row>
    <row r="10" spans="1:256" ht="105">
      <c r="A10" s="40" t="s">
        <v>57</v>
      </c>
      <c r="B10" s="41">
        <f>ROUND(AVERAGE(B11:B14),0)</f>
        <v>1</v>
      </c>
      <c r="C10" s="42"/>
      <c r="D10" s="43"/>
    </row>
    <row r="11" spans="1:256" ht="76.5">
      <c r="A11" s="34" t="s">
        <v>21</v>
      </c>
      <c r="B11" s="4">
        <v>1</v>
      </c>
      <c r="C11" s="44" t="s">
        <v>77</v>
      </c>
      <c r="D11" s="36" t="s">
        <v>133</v>
      </c>
    </row>
    <row r="12" spans="1:256" ht="105">
      <c r="A12" s="34" t="s">
        <v>22</v>
      </c>
      <c r="B12" s="4">
        <v>0</v>
      </c>
      <c r="C12" s="44" t="s">
        <v>78</v>
      </c>
      <c r="D12" s="36" t="s">
        <v>132</v>
      </c>
    </row>
    <row r="13" spans="1:256" ht="45">
      <c r="A13" s="34" t="s">
        <v>20</v>
      </c>
      <c r="B13" s="4">
        <v>1</v>
      </c>
      <c r="C13" s="44" t="s">
        <v>79</v>
      </c>
      <c r="D13" s="36" t="s">
        <v>115</v>
      </c>
    </row>
    <row r="14" spans="1:256" ht="75">
      <c r="A14" s="34" t="s">
        <v>39</v>
      </c>
      <c r="B14" s="4">
        <v>0</v>
      </c>
      <c r="C14" s="44" t="s">
        <v>80</v>
      </c>
      <c r="D14" s="36" t="s">
        <v>131</v>
      </c>
    </row>
    <row r="15" spans="1:256" s="2" customFormat="1" ht="60">
      <c r="A15" s="40" t="s">
        <v>58</v>
      </c>
      <c r="B15" s="41">
        <f>ROUND(AVERAGE(B16:B19),0)</f>
        <v>1</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3.75">
      <c r="A16" s="34" t="s">
        <v>46</v>
      </c>
      <c r="B16" s="4">
        <v>1</v>
      </c>
      <c r="C16" s="44" t="s">
        <v>81</v>
      </c>
      <c r="D16" s="36" t="s">
        <v>116</v>
      </c>
    </row>
    <row r="17" spans="1:4" ht="195">
      <c r="A17" s="34" t="s">
        <v>47</v>
      </c>
      <c r="B17" s="4">
        <v>1</v>
      </c>
      <c r="C17" s="44" t="s">
        <v>82</v>
      </c>
      <c r="D17" s="36" t="s">
        <v>117</v>
      </c>
    </row>
    <row r="18" spans="1:4" ht="60">
      <c r="A18" s="34" t="s">
        <v>23</v>
      </c>
      <c r="B18" s="4">
        <v>0</v>
      </c>
      <c r="C18" s="44" t="s">
        <v>83</v>
      </c>
      <c r="D18" s="36" t="s">
        <v>131</v>
      </c>
    </row>
    <row r="19" spans="1:4" ht="105">
      <c r="A19" s="34" t="s">
        <v>24</v>
      </c>
      <c r="B19" s="4">
        <v>1</v>
      </c>
      <c r="C19" s="44" t="s">
        <v>84</v>
      </c>
      <c r="D19" s="36" t="s">
        <v>123</v>
      </c>
    </row>
    <row r="20" spans="1:4" ht="45">
      <c r="A20" s="40" t="s">
        <v>59</v>
      </c>
      <c r="B20" s="41">
        <f>ROUND(AVERAGE(B21:B29),0)</f>
        <v>2</v>
      </c>
      <c r="C20" s="42"/>
      <c r="D20" s="43"/>
    </row>
    <row r="21" spans="1:4" ht="60">
      <c r="A21" s="34" t="s">
        <v>48</v>
      </c>
      <c r="B21" s="4">
        <v>3</v>
      </c>
      <c r="C21" s="44" t="s">
        <v>85</v>
      </c>
      <c r="D21" s="36" t="s">
        <v>118</v>
      </c>
    </row>
    <row r="22" spans="1:4" ht="60">
      <c r="A22" s="34" t="s">
        <v>25</v>
      </c>
      <c r="B22" s="4">
        <v>3</v>
      </c>
      <c r="C22" s="44" t="s">
        <v>86</v>
      </c>
      <c r="D22" s="36" t="s">
        <v>135</v>
      </c>
    </row>
    <row r="23" spans="1:4" ht="102">
      <c r="A23" s="34" t="s">
        <v>26</v>
      </c>
      <c r="B23" s="4">
        <v>1</v>
      </c>
      <c r="C23" s="44" t="s">
        <v>87</v>
      </c>
      <c r="D23" s="36" t="s">
        <v>124</v>
      </c>
    </row>
    <row r="24" spans="1:4" ht="191.25">
      <c r="A24" s="34" t="s">
        <v>27</v>
      </c>
      <c r="B24" s="4">
        <v>3</v>
      </c>
      <c r="C24" s="44" t="s">
        <v>88</v>
      </c>
      <c r="D24" s="36" t="s">
        <v>136</v>
      </c>
    </row>
    <row r="25" spans="1:4" ht="75">
      <c r="A25" s="34" t="s">
        <v>28</v>
      </c>
      <c r="B25" s="4">
        <v>0</v>
      </c>
      <c r="C25" s="44" t="s">
        <v>89</v>
      </c>
      <c r="D25" s="36" t="s">
        <v>131</v>
      </c>
    </row>
    <row r="26" spans="1:4" ht="45">
      <c r="A26" s="34" t="s">
        <v>49</v>
      </c>
      <c r="B26" s="4">
        <v>0</v>
      </c>
      <c r="C26" s="44" t="s">
        <v>90</v>
      </c>
      <c r="D26" s="36" t="s">
        <v>119</v>
      </c>
    </row>
    <row r="27" spans="1:4" ht="60">
      <c r="A27" s="34" t="s">
        <v>29</v>
      </c>
      <c r="B27" s="4">
        <v>0</v>
      </c>
      <c r="C27" s="44" t="s">
        <v>91</v>
      </c>
      <c r="D27" s="36" t="s">
        <v>120</v>
      </c>
    </row>
    <row r="28" spans="1:4" ht="60">
      <c r="A28" s="34" t="s">
        <v>30</v>
      </c>
      <c r="B28" s="4">
        <v>3</v>
      </c>
      <c r="C28" s="44" t="s">
        <v>92</v>
      </c>
      <c r="D28" s="36" t="s">
        <v>137</v>
      </c>
    </row>
    <row r="29" spans="1:4" ht="75">
      <c r="A29" s="34" t="s">
        <v>31</v>
      </c>
      <c r="B29" s="4">
        <v>1</v>
      </c>
      <c r="C29" s="44" t="s">
        <v>93</v>
      </c>
      <c r="D29" s="36" t="s">
        <v>125</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C4" sqref="C4"/>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4" t="s">
        <v>62</v>
      </c>
      <c r="B1" s="55"/>
      <c r="C1" s="55"/>
      <c r="D1" s="56"/>
    </row>
    <row r="2" spans="1:4">
      <c r="A2" s="30" t="s">
        <v>109</v>
      </c>
      <c r="B2" s="31" t="s">
        <v>0</v>
      </c>
      <c r="C2" s="31" t="s">
        <v>32</v>
      </c>
      <c r="D2" s="32" t="s">
        <v>4</v>
      </c>
    </row>
    <row r="3" spans="1:4" ht="60">
      <c r="A3" s="33" t="s">
        <v>103</v>
      </c>
      <c r="B3" s="34">
        <v>3</v>
      </c>
      <c r="C3" s="4">
        <v>9</v>
      </c>
      <c r="D3" s="36" t="s">
        <v>121</v>
      </c>
    </row>
    <row r="4" spans="1:4" ht="89.25">
      <c r="A4" s="33" t="s">
        <v>64</v>
      </c>
      <c r="B4" s="34">
        <v>0</v>
      </c>
      <c r="C4" s="4">
        <v>10</v>
      </c>
      <c r="D4" s="36" t="s">
        <v>138</v>
      </c>
    </row>
    <row r="5" spans="1:4" ht="75">
      <c r="A5" s="33" t="s">
        <v>104</v>
      </c>
      <c r="B5" s="34">
        <v>1</v>
      </c>
      <c r="C5" s="4">
        <v>11</v>
      </c>
      <c r="D5" s="36" t="s">
        <v>139</v>
      </c>
    </row>
    <row r="6" spans="1:4" ht="114.75">
      <c r="A6" s="33" t="s">
        <v>105</v>
      </c>
      <c r="B6" s="34">
        <v>1</v>
      </c>
      <c r="C6" s="4">
        <v>12</v>
      </c>
      <c r="D6" s="36" t="s">
        <v>126</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2010-10-15T16:25:42Z</dcterms:created>
  <dcterms:modified xsi:type="dcterms:W3CDTF">2010-10-15T16:25:44Z</dcterms:modified>
</cp:coreProperties>
</file>