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5015" windowHeight="8160" activeTab="0"/>
  </bookViews>
  <sheets>
    <sheet name="Corporate Tax Rates" sheetId="1" r:id="rId1"/>
    <sheet name="DCorporate Tax Rates" sheetId="2" r:id="rId2"/>
  </sheets>
  <externalReferences>
    <externalReference r:id="rId5"/>
  </externalReferences>
  <definedNames/>
  <calcPr fullCalcOnLoad="1"/>
</workbook>
</file>

<file path=xl/comments2.xml><?xml version="1.0" encoding="utf-8"?>
<comments xmlns="http://schemas.openxmlformats.org/spreadsheetml/2006/main">
  <authors>
    <author>Poirier, Yves</author>
    <author>ahn_t</author>
    <author>Sharratt_M</author>
    <author>col-loc_adm</author>
    <author>Pedersen_U</author>
  </authors>
  <commentList>
    <comment ref="C18" authorId="0">
      <text>
        <r>
          <rPr>
            <sz val="8"/>
            <rFont val="Tahoma"/>
            <family val="2"/>
          </rPr>
          <t>CIT rate reduced from 18% to 16.5% on January 1st, 2011.</t>
        </r>
      </text>
    </comment>
    <comment ref="C24" authorId="1">
      <text>
        <r>
          <rPr>
            <sz val="8"/>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C28" authorId="2">
      <text>
        <r>
          <rPr>
            <b/>
            <sz val="8"/>
            <rFont val="Tahoma"/>
            <family val="0"/>
          </rPr>
          <t>Sharratt_M:</t>
        </r>
        <r>
          <rPr>
            <sz val="8"/>
            <rFont val="Tahoma"/>
            <family val="0"/>
          </rPr>
          <t xml:space="preserve">
The CIT rate was increased from 18% to 20%, effective from 1 January 2011 (on 2011-profits).</t>
        </r>
      </text>
    </comment>
    <comment ref="E45" authorId="3">
      <text>
        <r>
          <rPr>
            <sz val="8"/>
            <rFont val="Tahoma"/>
            <family val="2"/>
          </rPr>
          <t>The sum of central and local rates are deductible in the base, e.g 8.5/(1+0.085+0.1836)=6.70</t>
        </r>
      </text>
    </comment>
    <comment ref="G45" authorId="4">
      <text>
        <r>
          <rPr>
            <sz val="8"/>
            <rFont val="Tahoma"/>
            <family val="2"/>
          </rPr>
          <t xml:space="preserve">The sum of central and local rates are deductible in the base, e.g 18.36/(1+0.085+0.1836)=14.47
</t>
        </r>
      </text>
    </comment>
    <comment ref="I45" authorId="4">
      <text>
        <r>
          <rPr>
            <sz val="8"/>
            <rFont val="Tahoma"/>
            <family val="2"/>
          </rPr>
          <t xml:space="preserve">The sum of central and local rates are deductible in the base, e.g (8.5+18.36)/(1+0.085+0.1836)=21.17
</t>
        </r>
      </text>
    </comment>
  </commentList>
</comments>
</file>

<file path=xl/sharedStrings.xml><?xml version="1.0" encoding="utf-8"?>
<sst xmlns="http://schemas.openxmlformats.org/spreadsheetml/2006/main" count="150" uniqueCount="50">
  <si>
    <t>PART II. Taxation of Corporate and Capital Income (2011)</t>
  </si>
  <si>
    <r>
      <t>Table II.1. Corporate income tax rate</t>
    </r>
    <r>
      <rPr>
        <b/>
        <vertAlign val="superscript"/>
        <sz val="10"/>
        <color indexed="12"/>
        <rFont val="Arial"/>
        <family val="2"/>
      </rPr>
      <t xml:space="preserve"> 1</t>
    </r>
  </si>
  <si>
    <r>
      <t xml:space="preserve">Central government corporate income tax rate </t>
    </r>
    <r>
      <rPr>
        <b/>
        <vertAlign val="superscript"/>
        <sz val="10"/>
        <rFont val="Arial"/>
        <family val="2"/>
      </rPr>
      <t>2</t>
    </r>
  </si>
  <si>
    <r>
      <t xml:space="preserve">Adjusted central government corporate income tax rate </t>
    </r>
    <r>
      <rPr>
        <b/>
        <vertAlign val="superscript"/>
        <sz val="10"/>
        <rFont val="Arial"/>
        <family val="2"/>
      </rPr>
      <t xml:space="preserve">3 </t>
    </r>
  </si>
  <si>
    <r>
      <t xml:space="preserve">Sub-central government corporate income tax rate </t>
    </r>
    <r>
      <rPr>
        <b/>
        <vertAlign val="superscript"/>
        <sz val="10"/>
        <rFont val="Arial"/>
        <family val="2"/>
      </rPr>
      <t>4</t>
    </r>
  </si>
  <si>
    <r>
      <t>Combined corporate income tax rate</t>
    </r>
    <r>
      <rPr>
        <b/>
        <vertAlign val="superscript"/>
        <sz val="10"/>
        <rFont val="Arial"/>
        <family val="2"/>
      </rPr>
      <t xml:space="preserve"> 5</t>
    </r>
  </si>
  <si>
    <r>
      <t xml:space="preserve">Targeted corporate tax rates  </t>
    </r>
    <r>
      <rPr>
        <b/>
        <vertAlign val="superscript"/>
        <sz val="10"/>
        <rFont val="Arial"/>
        <family val="2"/>
      </rPr>
      <t>6</t>
    </r>
  </si>
  <si>
    <t>Country</t>
  </si>
  <si>
    <t>Combined</t>
  </si>
  <si>
    <t>Y</t>
  </si>
  <si>
    <t>Ireland</t>
  </si>
  <si>
    <t>Austria</t>
  </si>
  <si>
    <t>N</t>
  </si>
  <si>
    <t>Chile</t>
  </si>
  <si>
    <t>33.99 (33.0)</t>
  </si>
  <si>
    <t>Czech Republic</t>
  </si>
  <si>
    <t>Canada</t>
  </si>
  <si>
    <t>Hungary</t>
  </si>
  <si>
    <t>Poland</t>
  </si>
  <si>
    <t>Slovak Republic</t>
  </si>
  <si>
    <t>Denmark</t>
  </si>
  <si>
    <t>Greece</t>
  </si>
  <si>
    <t xml:space="preserve">Iceland </t>
  </si>
  <si>
    <t>Finland</t>
  </si>
  <si>
    <t>Slovenia</t>
  </si>
  <si>
    <t>Turkey</t>
  </si>
  <si>
    <t>15,825 (15,0)</t>
  </si>
  <si>
    <t>15,825</t>
  </si>
  <si>
    <t>Estonia</t>
  </si>
  <si>
    <t>Switzerland</t>
  </si>
  <si>
    <t>Korea</t>
  </si>
  <si>
    <t>Japan</t>
  </si>
  <si>
    <t>22.05 (21.0)</t>
  </si>
  <si>
    <t xml:space="preserve">Sweden    </t>
  </si>
  <si>
    <t>Mexico</t>
  </si>
  <si>
    <t>Norway</t>
  </si>
  <si>
    <t>Spain</t>
  </si>
  <si>
    <t>Australia</t>
  </si>
  <si>
    <t>Belgium</t>
  </si>
  <si>
    <t>France</t>
  </si>
  <si>
    <t>Germany</t>
  </si>
  <si>
    <t>Israel</t>
  </si>
  <si>
    <t>Italy</t>
  </si>
  <si>
    <t>Luxembourg</t>
  </si>
  <si>
    <t>Netherlands</t>
  </si>
  <si>
    <t>New Zealand</t>
  </si>
  <si>
    <t>Portugal</t>
  </si>
  <si>
    <t>United Kingdom</t>
  </si>
  <si>
    <t>United States</t>
  </si>
  <si>
    <t xml:space="preserve">Source: OECD Tax Database, C. Corporate and capital income taxes, http://www.oecd.org/document/60/0,3746,en_2649_34533_1942460_1_1_1_1,00.html#C_CorporateCaptial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</si>
</sst>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57"/>
      <name val="Arial"/>
      <family val="2"/>
    </font>
    <font>
      <b/>
      <sz val="10"/>
      <name val="Arial"/>
      <family val="2"/>
    </font>
    <font>
      <b/>
      <sz val="10"/>
      <color indexed="12"/>
      <name val="Arial"/>
      <family val="2"/>
    </font>
    <font>
      <b/>
      <vertAlign val="superscript"/>
      <sz val="10"/>
      <color indexed="12"/>
      <name val="Arial"/>
      <family val="2"/>
    </font>
    <font>
      <b/>
      <vertAlign val="superscript"/>
      <sz val="10"/>
      <name val="Arial"/>
      <family val="2"/>
    </font>
    <font>
      <sz val="8"/>
      <name val="Tahoma"/>
      <family val="2"/>
    </font>
    <font>
      <b/>
      <sz val="8"/>
      <name val="Tahoma"/>
      <family val="0"/>
    </font>
    <font>
      <sz val="10"/>
      <color indexed="8"/>
      <name val="Calibri"/>
      <family val="2"/>
    </font>
    <font>
      <b/>
      <sz val="14"/>
      <color indexed="8"/>
      <name val="Calibri"/>
      <family val="2"/>
    </font>
    <font>
      <b/>
      <sz val="16"/>
      <color indexed="8"/>
      <name val="Calibri"/>
      <family val="2"/>
    </font>
    <font>
      <b/>
      <sz val="18"/>
      <color indexed="8"/>
      <name val="Calibri"/>
      <family val="2"/>
    </font>
    <font>
      <i/>
      <sz val="12"/>
      <color indexed="8"/>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32" borderId="7" applyNumberFormat="0" applyFont="0" applyAlignment="0" applyProtection="0"/>
    <xf numFmtId="0" fontId="44" fillId="27" borderId="8" applyNumberFormat="0" applyAlignment="0" applyProtection="0"/>
    <xf numFmtId="9" fontId="31" fillId="0" borderId="0" applyFont="0" applyFill="0" applyBorder="0" applyAlignment="0" applyProtection="0"/>
    <xf numFmtId="9" fontId="0" fillId="0" borderId="0" applyFont="0" applyFill="0" applyBorder="0" applyAlignment="0" applyProtection="0"/>
    <xf numFmtId="164" fontId="19" fillId="0" borderId="0" applyFont="0">
      <alignment horizontal="center"/>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9">
    <xf numFmtId="0" fontId="0" fillId="0" borderId="0" xfId="0" applyAlignment="1">
      <alignment/>
    </xf>
    <xf numFmtId="0" fontId="18" fillId="33" borderId="0" xfId="0" applyFont="1" applyFill="1" applyAlignment="1">
      <alignment/>
    </xf>
    <xf numFmtId="0" fontId="0" fillId="33" borderId="0" xfId="0" applyFill="1" applyAlignment="1">
      <alignment/>
    </xf>
    <xf numFmtId="164" fontId="0" fillId="0" borderId="0" xfId="0" applyNumberFormat="1" applyAlignment="1">
      <alignment/>
    </xf>
    <xf numFmtId="0" fontId="19" fillId="33" borderId="0" xfId="0" applyFont="1" applyFill="1" applyAlignment="1">
      <alignment horizontal="center" wrapText="1"/>
    </xf>
    <xf numFmtId="0" fontId="2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10" xfId="0" applyFont="1" applyFill="1" applyBorder="1" applyAlignment="1">
      <alignment/>
    </xf>
    <xf numFmtId="0" fontId="0" fillId="33" borderId="0" xfId="0" applyFont="1" applyFill="1" applyBorder="1" applyAlignment="1">
      <alignment/>
    </xf>
    <xf numFmtId="0" fontId="19" fillId="33" borderId="0" xfId="0" applyFont="1" applyFill="1" applyAlignment="1">
      <alignment horizontal="center" wrapText="1"/>
    </xf>
    <xf numFmtId="0" fontId="0" fillId="33" borderId="0" xfId="0" applyFont="1" applyFill="1" applyAlignment="1">
      <alignment/>
    </xf>
    <xf numFmtId="0" fontId="19" fillId="33" borderId="0" xfId="0" applyFont="1" applyFill="1" applyAlignment="1">
      <alignment horizontal="center"/>
    </xf>
    <xf numFmtId="0" fontId="19" fillId="33" borderId="0" xfId="0" applyFont="1" applyFill="1" applyAlignment="1">
      <alignment/>
    </xf>
    <xf numFmtId="0" fontId="19" fillId="33" borderId="0" xfId="0" applyFont="1" applyFill="1" applyBorder="1" applyAlignment="1">
      <alignment horizontal="center"/>
    </xf>
    <xf numFmtId="0" fontId="0" fillId="0" borderId="0" xfId="0" applyFont="1" applyAlignment="1">
      <alignment/>
    </xf>
    <xf numFmtId="164" fontId="0" fillId="0" borderId="0" xfId="0" applyNumberFormat="1" applyFont="1" applyAlignment="1">
      <alignment/>
    </xf>
    <xf numFmtId="0" fontId="0" fillId="33" borderId="11" xfId="0" applyFont="1" applyFill="1" applyBorder="1" applyAlignment="1">
      <alignment/>
    </xf>
    <xf numFmtId="0" fontId="0" fillId="33" borderId="11" xfId="0" applyFont="1" applyFill="1" applyBorder="1" applyAlignment="1">
      <alignment/>
    </xf>
    <xf numFmtId="164" fontId="19" fillId="0" borderId="0" xfId="59" applyFont="1" applyAlignment="1">
      <alignment horizontal="left"/>
      <protection/>
    </xf>
    <xf numFmtId="164" fontId="0" fillId="0" borderId="0" xfId="59" applyFont="1">
      <alignment horizontal="center"/>
      <protection/>
    </xf>
    <xf numFmtId="164" fontId="0" fillId="0" borderId="0" xfId="59" applyFont="1" quotePrefix="1">
      <alignment horizontal="center"/>
      <protection/>
    </xf>
    <xf numFmtId="0" fontId="19" fillId="0" borderId="0" xfId="0" applyFont="1" applyAlignment="1">
      <alignment/>
    </xf>
    <xf numFmtId="0" fontId="0" fillId="33" borderId="10" xfId="0" applyFont="1" applyFill="1" applyBorder="1" applyAlignment="1">
      <alignment/>
    </xf>
    <xf numFmtId="0" fontId="0" fillId="33" borderId="0" xfId="0" applyFont="1" applyFill="1" applyAlignment="1">
      <alignment wrapText="1"/>
    </xf>
    <xf numFmtId="0" fontId="0" fillId="0" borderId="0" xfId="0" applyNumberFormat="1" applyAlignment="1">
      <alignment/>
    </xf>
    <xf numFmtId="0" fontId="0" fillId="0" borderId="0" xfId="0" applyAlignment="1">
      <alignment/>
    </xf>
    <xf numFmtId="0" fontId="19" fillId="12" borderId="12" xfId="0" applyFont="1" applyFill="1" applyBorder="1" applyAlignment="1">
      <alignment horizontal="center" wrapText="1"/>
    </xf>
    <xf numFmtId="0" fontId="0" fillId="12" borderId="12" xfId="0" applyFill="1" applyBorder="1" applyAlignment="1">
      <alignment/>
    </xf>
    <xf numFmtId="0" fontId="0" fillId="0" borderId="0" xfId="0" applyFill="1" applyBorder="1" applyAlignment="1">
      <alignment/>
    </xf>
    <xf numFmtId="0" fontId="19" fillId="0" borderId="0" xfId="0" applyFont="1" applyFill="1" applyBorder="1" applyAlignment="1">
      <alignment horizontal="center" wrapText="1"/>
    </xf>
    <xf numFmtId="0" fontId="0" fillId="0" borderId="0" xfId="0" applyFont="1" applyFill="1" applyBorder="1" applyAlignment="1">
      <alignment/>
    </xf>
    <xf numFmtId="0" fontId="19" fillId="0" borderId="0" xfId="0" applyFont="1" applyFill="1" applyBorder="1" applyAlignment="1">
      <alignment horizontal="center" wrapText="1"/>
    </xf>
    <xf numFmtId="164" fontId="0" fillId="0" borderId="0" xfId="0" applyNumberFormat="1" applyFont="1" applyFill="1" applyBorder="1" applyAlignment="1">
      <alignment horizontal="center"/>
    </xf>
    <xf numFmtId="0" fontId="0" fillId="0" borderId="0" xfId="0" applyFont="1" applyFill="1" applyBorder="1" applyAlignment="1">
      <alignment/>
    </xf>
    <xf numFmtId="164" fontId="0" fillId="0" borderId="0" xfId="59" applyFont="1" applyFill="1" applyBorder="1">
      <alignment horizontal="center"/>
      <protection/>
    </xf>
    <xf numFmtId="164" fontId="0" fillId="0" borderId="0" xfId="0" applyNumberFormat="1" applyFill="1" applyBorder="1" applyAlignment="1">
      <alignment/>
    </xf>
    <xf numFmtId="164" fontId="0" fillId="0" borderId="0" xfId="59" applyNumberFormat="1" applyFont="1" applyFill="1" applyBorder="1">
      <alignment horizontal="center"/>
      <protection/>
    </xf>
    <xf numFmtId="0" fontId="0" fillId="0" borderId="0" xfId="59" applyNumberFormat="1" applyFont="1" applyFill="1" applyBorder="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ercent 2" xfId="58"/>
    <cellStyle name="Table_center"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Income Tax Rates in the OECD</a:t>
            </a:r>
          </a:p>
        </c:rich>
      </c:tx>
      <c:layout>
        <c:manualLayout>
          <c:xMode val="factor"/>
          <c:yMode val="factor"/>
          <c:x val="-0.001"/>
          <c:y val="-0.0075"/>
        </c:manualLayout>
      </c:layout>
      <c:spPr>
        <a:noFill/>
        <a:ln w="3175">
          <a:noFill/>
        </a:ln>
      </c:spPr>
    </c:title>
    <c:plotArea>
      <c:layout>
        <c:manualLayout>
          <c:xMode val="edge"/>
          <c:yMode val="edge"/>
          <c:x val="0.036"/>
          <c:y val="0.07"/>
          <c:w val="0.9295"/>
          <c:h val="0.855"/>
        </c:manualLayout>
      </c:layout>
      <c:barChart>
        <c:barDir val="col"/>
        <c:grouping val="clustered"/>
        <c:varyColors val="0"/>
        <c:ser>
          <c:idx val="0"/>
          <c:order val="0"/>
          <c:tx>
            <c:v>Central  Government Corporate Rate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3"/>
            <c:invertIfNegative val="0"/>
            <c:spPr>
              <a:solidFill>
                <a:srgbClr val="FF0000"/>
              </a:solidFill>
              <a:ln w="3175">
                <a:noFill/>
              </a:ln>
            </c:spPr>
          </c:dPt>
          <c:cat>
            <c:strRef>
              <c:f>'DCorporate Tax Rates'!$Q$15:$Q$48</c:f>
              <c:strCache>
                <c:ptCount val="34"/>
                <c:pt idx="0">
                  <c:v>Switzerland</c:v>
                </c:pt>
                <c:pt idx="1">
                  <c:v>Ireland</c:v>
                </c:pt>
                <c:pt idx="2">
                  <c:v>Germany</c:v>
                </c:pt>
                <c:pt idx="3">
                  <c:v>Canada</c:v>
                </c:pt>
                <c:pt idx="4">
                  <c:v>Chile</c:v>
                </c:pt>
                <c:pt idx="5">
                  <c:v>Czech Republic</c:v>
                </c:pt>
                <c:pt idx="6">
                  <c:v>Hungary</c:v>
                </c:pt>
                <c:pt idx="7">
                  <c:v>Poland</c:v>
                </c:pt>
                <c:pt idx="8">
                  <c:v>Slovak Republic</c:v>
                </c:pt>
                <c:pt idx="9">
                  <c:v>Greece</c:v>
                </c:pt>
                <c:pt idx="10">
                  <c:v>Iceland </c:v>
                </c:pt>
                <c:pt idx="11">
                  <c:v>Slovenia</c:v>
                </c:pt>
                <c:pt idx="12">
                  <c:v>Turkey</c:v>
                </c:pt>
                <c:pt idx="13">
                  <c:v>Estonia</c:v>
                </c:pt>
                <c:pt idx="14">
                  <c:v>Luxembourg</c:v>
                </c:pt>
                <c:pt idx="15">
                  <c:v>Korea</c:v>
                </c:pt>
                <c:pt idx="16">
                  <c:v>Israel</c:v>
                </c:pt>
                <c:pt idx="17">
                  <c:v>Austria</c:v>
                </c:pt>
                <c:pt idx="18">
                  <c:v>Denmark</c:v>
                </c:pt>
                <c:pt idx="19">
                  <c:v>Portugal</c:v>
                </c:pt>
                <c:pt idx="20">
                  <c:v>Netherlands</c:v>
                </c:pt>
                <c:pt idx="21">
                  <c:v>Finland</c:v>
                </c:pt>
                <c:pt idx="22">
                  <c:v>United Kingdom</c:v>
                </c:pt>
                <c:pt idx="23">
                  <c:v>Sweden    </c:v>
                </c:pt>
                <c:pt idx="24">
                  <c:v>Italy</c:v>
                </c:pt>
                <c:pt idx="25">
                  <c:v>New Zealand</c:v>
                </c:pt>
                <c:pt idx="26">
                  <c:v>Norway</c:v>
                </c:pt>
                <c:pt idx="27">
                  <c:v>Australia</c:v>
                </c:pt>
                <c:pt idx="28">
                  <c:v>Japan</c:v>
                </c:pt>
                <c:pt idx="29">
                  <c:v>Mexico</c:v>
                </c:pt>
                <c:pt idx="30">
                  <c:v>Spain</c:v>
                </c:pt>
                <c:pt idx="31">
                  <c:v>Belgium</c:v>
                </c:pt>
                <c:pt idx="32">
                  <c:v>France</c:v>
                </c:pt>
                <c:pt idx="33">
                  <c:v>United States</c:v>
                </c:pt>
              </c:strCache>
            </c:strRef>
          </c:cat>
          <c:val>
            <c:numRef>
              <c:f>'DCorporate Tax Rates'!$R$15:$R$48</c:f>
              <c:numCache>
                <c:ptCount val="34"/>
                <c:pt idx="0">
                  <c:v>8.5</c:v>
                </c:pt>
                <c:pt idx="1">
                  <c:v>12.5</c:v>
                </c:pt>
                <c:pt idx="2">
                  <c:v>15</c:v>
                </c:pt>
                <c:pt idx="3">
                  <c:v>16.5</c:v>
                </c:pt>
                <c:pt idx="4">
                  <c:v>17</c:v>
                </c:pt>
                <c:pt idx="5">
                  <c:v>19</c:v>
                </c:pt>
                <c:pt idx="6">
                  <c:v>19</c:v>
                </c:pt>
                <c:pt idx="7">
                  <c:v>19</c:v>
                </c:pt>
                <c:pt idx="8">
                  <c:v>19</c:v>
                </c:pt>
                <c:pt idx="9">
                  <c:v>20</c:v>
                </c:pt>
                <c:pt idx="10">
                  <c:v>20</c:v>
                </c:pt>
                <c:pt idx="11">
                  <c:v>20</c:v>
                </c:pt>
                <c:pt idx="12">
                  <c:v>20</c:v>
                </c:pt>
                <c:pt idx="13">
                  <c:v>21</c:v>
                </c:pt>
                <c:pt idx="14">
                  <c:v>21</c:v>
                </c:pt>
                <c:pt idx="15">
                  <c:v>22</c:v>
                </c:pt>
                <c:pt idx="16">
                  <c:v>24</c:v>
                </c:pt>
                <c:pt idx="17">
                  <c:v>25</c:v>
                </c:pt>
                <c:pt idx="18">
                  <c:v>25</c:v>
                </c:pt>
                <c:pt idx="19">
                  <c:v>25</c:v>
                </c:pt>
                <c:pt idx="20">
                  <c:v>25.5</c:v>
                </c:pt>
                <c:pt idx="21">
                  <c:v>26</c:v>
                </c:pt>
                <c:pt idx="22">
                  <c:v>26</c:v>
                </c:pt>
                <c:pt idx="23">
                  <c:v>26.3</c:v>
                </c:pt>
                <c:pt idx="24">
                  <c:v>27.5</c:v>
                </c:pt>
                <c:pt idx="25">
                  <c:v>28</c:v>
                </c:pt>
                <c:pt idx="26">
                  <c:v>28</c:v>
                </c:pt>
                <c:pt idx="27">
                  <c:v>30</c:v>
                </c:pt>
                <c:pt idx="28">
                  <c:v>30</c:v>
                </c:pt>
                <c:pt idx="29">
                  <c:v>30</c:v>
                </c:pt>
                <c:pt idx="30">
                  <c:v>30</c:v>
                </c:pt>
                <c:pt idx="31">
                  <c:v>33</c:v>
                </c:pt>
                <c:pt idx="32">
                  <c:v>34.43</c:v>
                </c:pt>
                <c:pt idx="33">
                  <c:v>35</c:v>
                </c:pt>
              </c:numCache>
            </c:numRef>
          </c:val>
        </c:ser>
        <c:gapWidth val="99"/>
        <c:axId val="14628551"/>
        <c:axId val="64548096"/>
      </c:barChart>
      <c:catAx>
        <c:axId val="14628551"/>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400" b="1" i="0" u="none" baseline="0">
                <a:solidFill>
                  <a:srgbClr val="000000"/>
                </a:solidFill>
              </a:defRPr>
            </a:pPr>
          </a:p>
        </c:txPr>
        <c:crossAx val="64548096"/>
        <c:crosses val="autoZero"/>
        <c:auto val="1"/>
        <c:lblOffset val="100"/>
        <c:tickLblSkip val="1"/>
        <c:noMultiLvlLbl val="0"/>
      </c:catAx>
      <c:valAx>
        <c:axId val="64548096"/>
        <c:scaling>
          <c:orientation val="minMax"/>
        </c:scaling>
        <c:axPos val="l"/>
        <c:title>
          <c:tx>
            <c:rich>
              <a:bodyPr vert="horz" rot="-5400000" anchor="ctr"/>
              <a:lstStyle/>
              <a:p>
                <a:pPr algn="ctr">
                  <a:defRPr/>
                </a:pPr>
                <a:r>
                  <a:rPr lang="en-US" cap="none" sz="1600" b="1" i="0" u="none" baseline="0">
                    <a:solidFill>
                      <a:srgbClr val="000000"/>
                    </a:solidFill>
                  </a:rPr>
                  <a:t>Percentage</a:t>
                </a:r>
              </a:p>
            </c:rich>
          </c:tx>
          <c:layout>
            <c:manualLayout>
              <c:xMode val="factor"/>
              <c:yMode val="factor"/>
              <c:x val="0"/>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600" b="1" i="0" u="none" baseline="0">
                <a:solidFill>
                  <a:srgbClr val="000000"/>
                </a:solidFill>
              </a:defRPr>
            </a:pPr>
          </a:p>
        </c:txPr>
        <c:crossAx val="1462855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tabColor indexed="50"/>
  </sheetPr>
  <sheetViews>
    <sheetView tabSelected="1" workbookViewId="0" zoomScale="78"/>
  </sheetViews>
  <pageMargins left="0.7" right="0.7" top="0.75" bottom="0.75" header="0.3" footer="0.3"/>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0.402</cdr:x>
      <cdr:y>0.904</cdr:y>
    </cdr:from>
    <cdr:to>
      <cdr:x>0.99225</cdr:x>
      <cdr:y>0.986</cdr:y>
    </cdr:to>
    <cdr:sp>
      <cdr:nvSpPr>
        <cdr:cNvPr id="1" name="TextBox 1"/>
        <cdr:cNvSpPr txBox="1">
          <a:spLocks noChangeArrowheads="1"/>
        </cdr:cNvSpPr>
      </cdr:nvSpPr>
      <cdr:spPr>
        <a:xfrm>
          <a:off x="3514725" y="5762625"/>
          <a:ext cx="5172075" cy="523875"/>
        </a:xfrm>
        <a:prstGeom prst="rect">
          <a:avLst/>
        </a:prstGeom>
        <a:noFill/>
        <a:ln w="9525" cmpd="sng">
          <a:noFill/>
        </a:ln>
      </cdr:spPr>
      <cdr:txBody>
        <a:bodyPr vertOverflow="clip" wrap="square"/>
        <a:p>
          <a:pPr algn="r">
            <a:defRPr/>
          </a:pPr>
          <a:r>
            <a:rPr lang="en-US" cap="none" sz="1200" b="0" i="1" u="none" baseline="0">
              <a:solidFill>
                <a:srgbClr val="000000"/>
              </a:solidFill>
              <a:latin typeface="Calibri"/>
              <a:ea typeface="Calibri"/>
              <a:cs typeface="Calibri"/>
            </a:rPr>
            <a:t>Source :  2011 OECD Tax Database 
</a:t>
          </a:r>
          <a:r>
            <a:rPr lang="en-US" cap="none" sz="1200" b="0" i="1" u="none" baseline="0">
              <a:solidFill>
                <a:srgbClr val="000000"/>
              </a:solidFill>
              <a:latin typeface="Calibri"/>
              <a:ea typeface="Calibri"/>
              <a:cs typeface="Calibri"/>
            </a:rPr>
            <a:t>Produced by: Veronqiue</a:t>
          </a:r>
          <a:r>
            <a:rPr lang="en-US" cap="none" sz="1200" b="0" i="1" u="none" baseline="0">
              <a:solidFill>
                <a:srgbClr val="000000"/>
              </a:solidFill>
              <a:latin typeface="Calibri"/>
              <a:ea typeface="Calibri"/>
              <a:cs typeface="Calibri"/>
            </a:rPr>
            <a:t> de Rugy, Mercatus Center at George Mason University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832256400" y="83225640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57150</xdr:rowOff>
    </xdr:from>
    <xdr:to>
      <xdr:col>12</xdr:col>
      <xdr:colOff>581025</xdr:colOff>
      <xdr:row>110</xdr:row>
      <xdr:rowOff>104775</xdr:rowOff>
    </xdr:to>
    <xdr:sp>
      <xdr:nvSpPr>
        <xdr:cNvPr id="1" name="Text Box 2"/>
        <xdr:cNvSpPr txBox="1">
          <a:spLocks noChangeArrowheads="1"/>
        </xdr:cNvSpPr>
      </xdr:nvSpPr>
      <xdr:spPr>
        <a:xfrm>
          <a:off x="19050" y="7667625"/>
          <a:ext cx="7829550" cy="9763125"/>
        </a:xfrm>
        <a:prstGeom prst="rect">
          <a:avLst/>
        </a:prstGeom>
        <a:solidFill>
          <a:srgbClr val="FFFFFF"/>
        </a:solidFill>
        <a:ln w="9525" cmpd="sng">
          <a:noFill/>
        </a:ln>
      </xdr:spPr>
      <xdr:txBody>
        <a:bodyPr vertOverflow="clip" wrap="square" lIns="27432" tIns="22860"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Belgium</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t</a:t>
          </a:r>
          <a:r>
            <a:rPr lang="en-US" cap="none" sz="1100" b="0" i="0" u="none" baseline="0">
              <a:solidFill>
                <a:srgbClr val="000000"/>
              </a:solidFill>
              <a:latin typeface="Calibri"/>
              <a:ea typeface="Calibri"/>
              <a:cs typeface="Calibri"/>
            </a:rPr>
            <a:t>he effective CIT rate can be substantially reduced by a notional allowance for corporate equity (ACE). E.g. the effective tax rate is only half the nominal tax rate when the return on equity before tax is twice the notional interest rate (3.425% in 2011). See explanatory notes for more details.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Chile</a:t>
          </a:r>
          <a:r>
            <a:rPr lang="en-US" cap="none" sz="1100" b="0" i="0" u="none" baseline="0">
              <a:solidFill>
                <a:srgbClr val="000000"/>
              </a:solidFill>
              <a:latin typeface="Calibri"/>
              <a:ea typeface="Calibri"/>
              <a:cs typeface="Calibri"/>
            </a:rPr>
            <a:t>: individuals and legal entities that are not resident or domiciled in Chile are taxed on any income derived from Chilean sources, with a general tax rate of 35% (lower rates apply for some types of income and are available under double taxation agreements). For Fiscal Years 2012 and 2013, the Corporate Income Tax rate will be temporarily increased to 20% and 18,5% respectively. It is one of the measures cointained in Law 20.455, which was enacted to get finance for the reconstruction of the country hit by a earthquake in February 2010.</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Estonia: </a:t>
          </a:r>
          <a:r>
            <a:rPr lang="en-US" cap="none" sz="1100" b="0" i="0" u="none" baseline="0">
              <a:solidFill>
                <a:srgbClr val="000000"/>
              </a:solidFill>
              <a:latin typeface="Calibri"/>
              <a:ea typeface="Calibri"/>
              <a:cs typeface="Calibri"/>
            </a:rPr>
            <a:t> from 1 January 2000, the corporate income tax is levied on distributed profits.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 </a:t>
          </a:r>
          <a:r>
            <a:rPr lang="en-US" cap="none" sz="1100" b="0" i="0" u="none" baseline="0">
              <a:solidFill>
                <a:srgbClr val="000000"/>
              </a:solidFill>
              <a:latin typeface="Calibri"/>
              <a:ea typeface="Calibri"/>
              <a:cs typeface="Calibri"/>
            </a:rPr>
            <a:t>The rates include a surcharge, but does not include the local business tax (Contribution</a:t>
          </a:r>
          <a:r>
            <a:rPr lang="en-US" cap="none" sz="1100" b="0" i="0" u="none" baseline="0">
              <a:solidFill>
                <a:srgbClr val="000000"/>
              </a:solidFill>
              <a:latin typeface="Calibri"/>
              <a:ea typeface="Calibri"/>
              <a:cs typeface="Calibri"/>
            </a:rPr>
            <a:t> économique territoriale, a new tax replacing the former </a:t>
          </a:r>
          <a:r>
            <a:rPr lang="en-US" cap="none" sz="1100" b="0" i="0" u="none" baseline="0">
              <a:solidFill>
                <a:srgbClr val="000000"/>
              </a:solidFill>
              <a:latin typeface="Calibri"/>
              <a:ea typeface="Calibri"/>
              <a:cs typeface="Calibri"/>
            </a:rPr>
            <a:t>Taxe professionnelle</a:t>
          </a:r>
          <a:r>
            <a:rPr lang="en-US" cap="none" sz="1100" b="0" i="0" u="none" baseline="0">
              <a:solidFill>
                <a:srgbClr val="000000"/>
              </a:solidFill>
              <a:latin typeface="Calibri"/>
              <a:ea typeface="Calibri"/>
              <a:cs typeface="Calibri"/>
            </a:rPr>
            <a:t> from January 1st 2011</a:t>
          </a:r>
          <a:r>
            <a:rPr lang="en-US" cap="none" sz="1100" b="0" i="0" u="none" baseline="0">
              <a:solidFill>
                <a:srgbClr val="000000"/>
              </a:solidFill>
              <a:latin typeface="Calibri"/>
              <a:ea typeface="Calibri"/>
              <a:cs typeface="Calibri"/>
            </a:rPr>
            <a:t>) or the turnover based solidarity tax (Contribution de Solidarité). More information on the surcharge is included as a comment.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 the innovation tax, the financial institutions' surtaxes, the energy suppliers' surtax and the crisis taxes.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Israel:  </a:t>
          </a:r>
          <a:r>
            <a:rPr lang="en-US" cap="none" sz="1100" b="0" i="0" u="none" baseline="0">
              <a:solidFill>
                <a:srgbClr val="000000"/>
              </a:solidFill>
              <a:latin typeface="Calibri"/>
              <a:ea typeface="Calibri"/>
              <a:cs typeface="Calibri"/>
            </a:rPr>
            <a:t>within the VAT law, Financial Institutions pay taxes on the combination of their wages and salaries and their profits. These amounts are deductible from profits in the assessment of corporate income tax. See the Explanatory Annex for a table showing the historical tax rates.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these rates do not include the regional business tax (Imposta Regionale sulle Attività Produttive; IRAP). See explanatory notes for more details.
</a:t>
          </a:r>
          <a:r>
            <a:rPr lang="en-US" cap="none" sz="1100" b="1" i="0" u="none" baseline="0">
              <a:solidFill>
                <a:srgbClr val="000000"/>
              </a:solidFill>
              <a:latin typeface="Calibri"/>
              <a:ea typeface="Calibri"/>
              <a:cs typeface="Calibri"/>
            </a:rPr>
            <a:t>Luxembourg: </a:t>
          </a:r>
          <a:r>
            <a:rPr lang="en-US" cap="none" sz="1100" b="0" i="0" u="none" baseline="0">
              <a:solidFill>
                <a:srgbClr val="000000"/>
              </a:solidFill>
              <a:latin typeface="Calibri"/>
              <a:ea typeface="Calibri"/>
              <a:cs typeface="Calibri"/>
            </a:rPr>
            <a:t> the contribution to the unemployment fund increased by 1% up to 5% (up from 4% in 2010)</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Netherlands: </a:t>
          </a:r>
          <a:r>
            <a:rPr lang="en-US" cap="none" sz="1100" b="0" i="0" u="none" baseline="0">
              <a:solidFill>
                <a:srgbClr val="000000"/>
              </a:solidFill>
              <a:latin typeface="Calibri"/>
              <a:ea typeface="Calibri"/>
              <a:cs typeface="Calibri"/>
            </a:rPr>
            <a:t>applies to taxable income over EUR 200,000</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Poland: </a:t>
          </a:r>
          <a:r>
            <a:rPr lang="en-US" cap="none" sz="1100" b="0" i="0" u="none" baseline="0">
              <a:solidFill>
                <a:srgbClr val="000000"/>
              </a:solidFill>
              <a:latin typeface="Calibri"/>
              <a:ea typeface="Calibri"/>
              <a:cs typeface="Calibri"/>
            </a:rPr>
            <a:t>there is no sub-cental government tax, however local authorities (of each level) participate in tax revenue at a given percentage for each level of local authority.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Portugal</a:t>
          </a:r>
          <a:r>
            <a:rPr lang="en-US" cap="none" sz="1100" b="0" i="0" u="none" baseline="0">
              <a:solidFill>
                <a:srgbClr val="000000"/>
              </a:solidFill>
              <a:latin typeface="Calibri"/>
              <a:ea typeface="Calibri"/>
              <a:cs typeface="Calibri"/>
            </a:rPr>
            <a:t>: since 2009, two general tax rates are applied at a Central Government Level. A general tax rate of 12,5% will be applied for the first € 12500 of taxable income and a 25% tax rate will be applied for the remaining amount of taxable income (when the total taxable income exceeds € 12500)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church taxes, which cannot be avoided by enterprises, are included.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debnam\AppData\Local\Microsoft\Windows\Temporary%20Internet%20Files\Content.Outlook\ZHO55P0L\Corpor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1"/>
      <sheetName val="Chart1"/>
      <sheetName val="2010"/>
      <sheetName val="2009"/>
      <sheetName val="2008"/>
      <sheetName val="2007"/>
      <sheetName val="2006"/>
      <sheetName val="2005"/>
      <sheetName val="2004"/>
      <sheetName val="2003"/>
      <sheetName val="2002"/>
      <sheetName val="2001"/>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1984"/>
      <sheetName val="1983"/>
      <sheetName val="1982"/>
      <sheetName val="1981"/>
    </sheetNames>
    <sheetDataSet>
      <sheetData sheetId="0">
        <row r="13">
          <cell r="L13">
            <v>12.5</v>
          </cell>
          <cell r="P13" t="str">
            <v>Switzerland*</v>
          </cell>
        </row>
        <row r="14">
          <cell r="L14">
            <v>17</v>
          </cell>
          <cell r="P14" t="str">
            <v>Ireland</v>
          </cell>
        </row>
        <row r="15">
          <cell r="L15">
            <v>19</v>
          </cell>
          <cell r="P15" t="str">
            <v>Germany*</v>
          </cell>
        </row>
        <row r="16">
          <cell r="L16">
            <v>19</v>
          </cell>
          <cell r="P16" t="str">
            <v>Canada</v>
          </cell>
        </row>
        <row r="17">
          <cell r="L17">
            <v>19</v>
          </cell>
          <cell r="P17" t="str">
            <v>Chile*</v>
          </cell>
        </row>
        <row r="18">
          <cell r="L18">
            <v>19</v>
          </cell>
          <cell r="P18" t="str">
            <v>Czech Republic</v>
          </cell>
        </row>
        <row r="19">
          <cell r="L19">
            <v>20</v>
          </cell>
          <cell r="P19" t="str">
            <v>Hungary*</v>
          </cell>
        </row>
        <row r="20">
          <cell r="L20">
            <v>20</v>
          </cell>
          <cell r="P20" t="str">
            <v>Poland*</v>
          </cell>
        </row>
        <row r="21">
          <cell r="L21">
            <v>20</v>
          </cell>
          <cell r="P21" t="str">
            <v>Slovak Republic</v>
          </cell>
        </row>
        <row r="22">
          <cell r="L22">
            <v>20</v>
          </cell>
          <cell r="P22" t="str">
            <v>Greece</v>
          </cell>
        </row>
        <row r="23">
          <cell r="L23">
            <v>21</v>
          </cell>
          <cell r="P23" t="str">
            <v>Iceland </v>
          </cell>
        </row>
        <row r="24">
          <cell r="L24">
            <v>21.174437816090503</v>
          </cell>
          <cell r="P24" t="str">
            <v>Slovenia</v>
          </cell>
        </row>
        <row r="25">
          <cell r="L25">
            <v>24</v>
          </cell>
          <cell r="P25" t="str">
            <v>Turkey</v>
          </cell>
        </row>
        <row r="26">
          <cell r="L26">
            <v>24.2</v>
          </cell>
          <cell r="P26" t="str">
            <v>Estonia*</v>
          </cell>
        </row>
        <row r="27">
          <cell r="L27">
            <v>25</v>
          </cell>
          <cell r="P27" t="str">
            <v>Luxembourg*</v>
          </cell>
        </row>
        <row r="28">
          <cell r="L28">
            <v>25</v>
          </cell>
          <cell r="P28" t="str">
            <v>Korea</v>
          </cell>
        </row>
        <row r="29">
          <cell r="L29">
            <v>25.5</v>
          </cell>
          <cell r="P29" t="str">
            <v>Israel*</v>
          </cell>
        </row>
        <row r="30">
          <cell r="L30">
            <v>26</v>
          </cell>
          <cell r="P30" t="str">
            <v>Austria</v>
          </cell>
        </row>
        <row r="31">
          <cell r="L31">
            <v>26</v>
          </cell>
          <cell r="P31" t="str">
            <v>Denmark</v>
          </cell>
        </row>
        <row r="32">
          <cell r="L32">
            <v>26.3</v>
          </cell>
          <cell r="P32" t="str">
            <v>Portugal*</v>
          </cell>
        </row>
        <row r="33">
          <cell r="L33">
            <v>26.5</v>
          </cell>
          <cell r="P33" t="str">
            <v>Netherlands*</v>
          </cell>
        </row>
        <row r="34">
          <cell r="L34">
            <v>27.5</v>
          </cell>
          <cell r="P34" t="str">
            <v>Finland</v>
          </cell>
        </row>
        <row r="35">
          <cell r="L35">
            <v>27.64</v>
          </cell>
          <cell r="P35" t="str">
            <v>United Kingdom*</v>
          </cell>
        </row>
        <row r="36">
          <cell r="L36">
            <v>28</v>
          </cell>
          <cell r="P36" t="str">
            <v>Sweden    </v>
          </cell>
        </row>
        <row r="37">
          <cell r="L37">
            <v>28</v>
          </cell>
          <cell r="P37" t="str">
            <v>Italy*</v>
          </cell>
        </row>
        <row r="38">
          <cell r="L38">
            <v>28.8</v>
          </cell>
          <cell r="P38" t="str">
            <v>New Zealand*</v>
          </cell>
        </row>
        <row r="39">
          <cell r="L39">
            <v>30</v>
          </cell>
          <cell r="P39" t="str">
            <v>Norway</v>
          </cell>
        </row>
        <row r="40">
          <cell r="L40">
            <v>30</v>
          </cell>
          <cell r="P40" t="str">
            <v>Australia*</v>
          </cell>
        </row>
        <row r="41">
          <cell r="L41">
            <v>30</v>
          </cell>
          <cell r="P41" t="str">
            <v>Japan</v>
          </cell>
        </row>
        <row r="42">
          <cell r="L42">
            <v>30.175</v>
          </cell>
          <cell r="P42" t="str">
            <v>Mexico</v>
          </cell>
        </row>
        <row r="43">
          <cell r="L43">
            <v>33.99</v>
          </cell>
          <cell r="P43" t="str">
            <v>Spain</v>
          </cell>
        </row>
        <row r="44">
          <cell r="L44">
            <v>34.43</v>
          </cell>
          <cell r="P44" t="str">
            <v>Belgium*</v>
          </cell>
        </row>
        <row r="45">
          <cell r="L45">
            <v>39.186</v>
          </cell>
          <cell r="P45" t="str">
            <v>France*</v>
          </cell>
        </row>
        <row r="46">
          <cell r="L46">
            <v>39.54</v>
          </cell>
          <cell r="P46" t="str">
            <v>United States*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8"/>
  <sheetViews>
    <sheetView showGridLines="0" zoomScale="90" zoomScaleNormal="90" zoomScalePageLayoutView="0" workbookViewId="0" topLeftCell="D13">
      <selection activeCell="Q49" sqref="Q49"/>
    </sheetView>
  </sheetViews>
  <sheetFormatPr defaultColWidth="9.140625" defaultRowHeight="12.75"/>
  <cols>
    <col min="1" max="1" width="18.140625" style="0" customWidth="1"/>
    <col min="2" max="2" width="0.71875" style="0" customWidth="1"/>
    <col min="3" max="3" width="16.8515625" style="0" customWidth="1"/>
    <col min="4" max="4" width="0.85546875" style="0" customWidth="1"/>
    <col min="5" max="5" width="16.421875" style="0" customWidth="1"/>
    <col min="6" max="6" width="0.71875" style="0" customWidth="1"/>
    <col min="7" max="7" width="17.57421875" style="0" customWidth="1"/>
    <col min="8" max="8" width="3.421875" style="0" customWidth="1"/>
    <col min="9" max="9" width="10.00390625" style="29" customWidth="1"/>
    <col min="10" max="10" width="2.00390625" style="29" customWidth="1"/>
    <col min="11" max="12" width="11.140625" style="29" customWidth="1"/>
    <col min="13" max="13" width="10.7109375" style="29" customWidth="1"/>
    <col min="16" max="16" width="9.140625" style="3" customWidth="1"/>
    <col min="17" max="17" width="16.140625" style="0" bestFit="1" customWidth="1"/>
    <col min="18" max="18" width="13.7109375" style="0" customWidth="1"/>
    <col min="19" max="19" width="9.140625" style="3" customWidth="1"/>
  </cols>
  <sheetData>
    <row r="1" ht="12.75">
      <c r="A1" s="26" t="s">
        <v>49</v>
      </c>
    </row>
    <row r="2" ht="12.75"/>
    <row r="3" spans="1:8" ht="12.75">
      <c r="A3" s="1" t="s">
        <v>0</v>
      </c>
      <c r="B3" s="2"/>
      <c r="C3" s="2"/>
      <c r="D3" s="2"/>
      <c r="E3" s="2"/>
      <c r="F3" s="2"/>
      <c r="G3" s="2"/>
      <c r="H3" s="2"/>
    </row>
    <row r="4" spans="1:10" ht="9" customHeight="1">
      <c r="A4" s="2"/>
      <c r="B4" s="2"/>
      <c r="C4" s="2"/>
      <c r="D4" s="2"/>
      <c r="E4" s="2"/>
      <c r="F4" s="2"/>
      <c r="G4" s="2"/>
      <c r="H4" s="2"/>
      <c r="J4" s="30"/>
    </row>
    <row r="5" spans="1:10" ht="14.25" hidden="1">
      <c r="A5" s="5" t="s">
        <v>1</v>
      </c>
      <c r="B5" s="2"/>
      <c r="C5" s="2"/>
      <c r="D5" s="2"/>
      <c r="E5" s="2"/>
      <c r="F5" s="2"/>
      <c r="G5" s="2"/>
      <c r="H5" s="2"/>
      <c r="J5" s="30"/>
    </row>
    <row r="6" spans="1:12" ht="7.5" customHeight="1" hidden="1">
      <c r="A6" s="6"/>
      <c r="B6" s="7"/>
      <c r="C6" s="7"/>
      <c r="D6" s="7"/>
      <c r="E6" s="7"/>
      <c r="F6" s="7"/>
      <c r="G6" s="7"/>
      <c r="H6" s="7"/>
      <c r="I6" s="31"/>
      <c r="J6" s="30"/>
      <c r="K6" s="31"/>
      <c r="L6" s="31"/>
    </row>
    <row r="7" spans="1:12" ht="5.25" customHeight="1" hidden="1" thickBot="1">
      <c r="A7" s="8"/>
      <c r="B7" s="8"/>
      <c r="C7" s="8"/>
      <c r="D7" s="8"/>
      <c r="E7" s="8"/>
      <c r="F7" s="8"/>
      <c r="G7" s="8"/>
      <c r="H7" s="8"/>
      <c r="I7" s="31"/>
      <c r="J7" s="31"/>
      <c r="K7" s="31"/>
      <c r="L7" s="31"/>
    </row>
    <row r="8" spans="1:18" ht="5.25" customHeight="1" hidden="1">
      <c r="A8" s="9"/>
      <c r="B8" s="9"/>
      <c r="C8" s="9"/>
      <c r="D8" s="9"/>
      <c r="E8" s="9"/>
      <c r="F8" s="9"/>
      <c r="G8" s="9"/>
      <c r="H8" s="9"/>
      <c r="I8" s="31"/>
      <c r="J8" s="31"/>
      <c r="K8" s="31"/>
      <c r="L8" s="31"/>
      <c r="R8" s="27" t="s">
        <v>2</v>
      </c>
    </row>
    <row r="9" spans="1:18" ht="45" customHeight="1">
      <c r="A9" s="7"/>
      <c r="B9" s="7"/>
      <c r="C9" s="4" t="s">
        <v>2</v>
      </c>
      <c r="D9" s="10"/>
      <c r="E9" s="4" t="s">
        <v>3</v>
      </c>
      <c r="F9" s="10"/>
      <c r="G9" s="4" t="s">
        <v>4</v>
      </c>
      <c r="H9" s="10"/>
      <c r="I9" s="30" t="s">
        <v>5</v>
      </c>
      <c r="J9" s="32"/>
      <c r="K9" s="30" t="s">
        <v>6</v>
      </c>
      <c r="L9" s="32"/>
      <c r="M9" s="30" t="s">
        <v>5</v>
      </c>
      <c r="R9" s="27"/>
    </row>
    <row r="10" spans="1:18" ht="12.75">
      <c r="A10" s="11"/>
      <c r="B10" s="11"/>
      <c r="C10" s="4"/>
      <c r="D10" s="7"/>
      <c r="E10" s="4"/>
      <c r="F10" s="7"/>
      <c r="G10" s="4"/>
      <c r="H10" s="7"/>
      <c r="I10" s="30"/>
      <c r="J10" s="31"/>
      <c r="K10" s="30"/>
      <c r="L10" s="32"/>
      <c r="M10" s="30"/>
      <c r="R10" s="27"/>
    </row>
    <row r="11" spans="1:18" ht="12.75">
      <c r="A11" s="7"/>
      <c r="B11" s="11"/>
      <c r="C11" s="4"/>
      <c r="D11" s="12"/>
      <c r="E11" s="4"/>
      <c r="F11" s="12"/>
      <c r="G11" s="4"/>
      <c r="H11" s="10"/>
      <c r="I11" s="30"/>
      <c r="J11" s="32"/>
      <c r="K11" s="30"/>
      <c r="L11" s="32"/>
      <c r="M11" s="30"/>
      <c r="R11" s="27"/>
    </row>
    <row r="12" spans="1:19" ht="12.75">
      <c r="A12" s="13" t="s">
        <v>7</v>
      </c>
      <c r="B12" s="11"/>
      <c r="C12" s="4"/>
      <c r="D12" s="14"/>
      <c r="E12" s="4"/>
      <c r="F12" s="14"/>
      <c r="G12" s="4"/>
      <c r="H12" s="10"/>
      <c r="I12" s="30"/>
      <c r="J12" s="32"/>
      <c r="K12" s="30"/>
      <c r="L12" s="32"/>
      <c r="M12" s="30"/>
      <c r="R12" s="15"/>
      <c r="S12" s="16" t="s">
        <v>8</v>
      </c>
    </row>
    <row r="13" spans="1:12" ht="3.75" customHeight="1">
      <c r="A13" s="17"/>
      <c r="B13" s="17"/>
      <c r="C13" s="18"/>
      <c r="D13" s="18"/>
      <c r="E13" s="18"/>
      <c r="F13" s="18"/>
      <c r="G13" s="18"/>
      <c r="H13" s="18"/>
      <c r="I13" s="31"/>
      <c r="J13" s="31"/>
      <c r="K13" s="31"/>
      <c r="L13" s="31"/>
    </row>
    <row r="14" spans="1:12" ht="5.25" customHeight="1">
      <c r="A14" s="6"/>
      <c r="B14" s="6"/>
      <c r="C14" s="6"/>
      <c r="D14" s="6"/>
      <c r="E14" s="6"/>
      <c r="F14" s="6"/>
      <c r="G14" s="6"/>
      <c r="H14" s="6"/>
      <c r="I14" s="33"/>
      <c r="J14" s="34"/>
      <c r="K14" s="34"/>
      <c r="L14" s="34"/>
    </row>
    <row r="15" spans="1:19" ht="12.75">
      <c r="A15" s="19" t="s">
        <v>37</v>
      </c>
      <c r="B15" s="20"/>
      <c r="C15" s="20">
        <v>30</v>
      </c>
      <c r="D15" s="20"/>
      <c r="E15" s="20">
        <v>30</v>
      </c>
      <c r="F15" s="20"/>
      <c r="G15" s="21"/>
      <c r="H15" s="20"/>
      <c r="I15" s="35">
        <f>E15+G15</f>
        <v>30</v>
      </c>
      <c r="J15" s="35"/>
      <c r="K15" s="35" t="s">
        <v>9</v>
      </c>
      <c r="L15" s="35"/>
      <c r="M15" s="36">
        <v>12.5</v>
      </c>
      <c r="N15" t="s">
        <v>10</v>
      </c>
      <c r="P15" s="3">
        <v>21.174437816090503</v>
      </c>
      <c r="Q15" s="15" t="s">
        <v>29</v>
      </c>
      <c r="R15" s="28">
        <v>8.5</v>
      </c>
      <c r="S15" s="3">
        <v>21.174437816090503</v>
      </c>
    </row>
    <row r="16" spans="1:19" ht="12.75">
      <c r="A16" s="22" t="s">
        <v>11</v>
      </c>
      <c r="C16" s="20">
        <v>25</v>
      </c>
      <c r="D16" s="20"/>
      <c r="E16" s="20">
        <v>25</v>
      </c>
      <c r="F16" s="20"/>
      <c r="G16" s="21"/>
      <c r="H16" s="20"/>
      <c r="I16" s="35">
        <f aca="true" t="shared" si="0" ref="I16:I44">E16+G16</f>
        <v>25</v>
      </c>
      <c r="J16" s="35"/>
      <c r="K16" s="35" t="s">
        <v>12</v>
      </c>
      <c r="L16" s="35"/>
      <c r="M16" s="36">
        <v>17</v>
      </c>
      <c r="N16" s="15" t="s">
        <v>13</v>
      </c>
      <c r="P16" s="3">
        <v>12.5</v>
      </c>
      <c r="Q16" t="s">
        <v>10</v>
      </c>
      <c r="R16" s="28">
        <v>12.5</v>
      </c>
      <c r="S16" s="3">
        <v>12.5</v>
      </c>
    </row>
    <row r="17" spans="1:19" ht="12.75">
      <c r="A17" s="22" t="s">
        <v>38</v>
      </c>
      <c r="C17" s="20" t="s">
        <v>14</v>
      </c>
      <c r="D17" s="20"/>
      <c r="E17" s="20">
        <v>33.99</v>
      </c>
      <c r="F17" s="20"/>
      <c r="G17" s="21"/>
      <c r="H17" s="20"/>
      <c r="I17" s="35">
        <f t="shared" si="0"/>
        <v>33.99</v>
      </c>
      <c r="J17" s="35"/>
      <c r="K17" s="35" t="s">
        <v>9</v>
      </c>
      <c r="L17" s="35"/>
      <c r="M17" s="36">
        <v>19</v>
      </c>
      <c r="N17" t="s">
        <v>15</v>
      </c>
      <c r="P17" s="3">
        <v>30.175</v>
      </c>
      <c r="Q17" s="15" t="s">
        <v>40</v>
      </c>
      <c r="R17" s="28">
        <v>15</v>
      </c>
      <c r="S17" s="3">
        <v>30.175</v>
      </c>
    </row>
    <row r="18" spans="1:19" ht="12.75">
      <c r="A18" s="19" t="s">
        <v>16</v>
      </c>
      <c r="B18" s="20"/>
      <c r="C18" s="20">
        <v>16.5</v>
      </c>
      <c r="D18" s="20"/>
      <c r="E18" s="20">
        <v>16.5</v>
      </c>
      <c r="F18" s="20">
        <v>14</v>
      </c>
      <c r="G18" s="20">
        <v>11.14</v>
      </c>
      <c r="H18" s="20"/>
      <c r="I18" s="35">
        <v>27.64</v>
      </c>
      <c r="J18" s="35"/>
      <c r="K18" s="35" t="s">
        <v>9</v>
      </c>
      <c r="L18" s="35"/>
      <c r="M18" s="36">
        <v>19</v>
      </c>
      <c r="N18" s="15" t="s">
        <v>17</v>
      </c>
      <c r="P18" s="3">
        <v>27.64</v>
      </c>
      <c r="Q18" t="s">
        <v>16</v>
      </c>
      <c r="R18" s="28">
        <v>16.5</v>
      </c>
      <c r="S18" s="3">
        <v>27.64</v>
      </c>
    </row>
    <row r="19" spans="1:19" ht="12.75">
      <c r="A19" s="22" t="s">
        <v>13</v>
      </c>
      <c r="B19" s="20"/>
      <c r="C19" s="20">
        <v>17</v>
      </c>
      <c r="D19" s="20"/>
      <c r="E19" s="20">
        <v>17</v>
      </c>
      <c r="F19" s="20"/>
      <c r="G19" s="20"/>
      <c r="H19" s="20"/>
      <c r="I19" s="35">
        <v>17</v>
      </c>
      <c r="J19" s="35"/>
      <c r="K19" s="35" t="s">
        <v>9</v>
      </c>
      <c r="L19" s="35"/>
      <c r="M19" s="36">
        <v>19</v>
      </c>
      <c r="N19" s="15" t="s">
        <v>18</v>
      </c>
      <c r="P19" s="3">
        <v>17</v>
      </c>
      <c r="Q19" s="15" t="s">
        <v>13</v>
      </c>
      <c r="R19" s="28">
        <v>17</v>
      </c>
      <c r="S19" s="3">
        <v>17</v>
      </c>
    </row>
    <row r="20" spans="1:19" ht="12.75">
      <c r="A20" s="19" t="s">
        <v>15</v>
      </c>
      <c r="B20" s="20"/>
      <c r="C20" s="20">
        <v>19</v>
      </c>
      <c r="D20" s="20"/>
      <c r="E20" s="20">
        <v>19</v>
      </c>
      <c r="F20" s="20"/>
      <c r="G20" s="20"/>
      <c r="H20" s="20"/>
      <c r="I20" s="35">
        <f t="shared" si="0"/>
        <v>19</v>
      </c>
      <c r="J20" s="35"/>
      <c r="K20" s="35" t="s">
        <v>9</v>
      </c>
      <c r="L20" s="35"/>
      <c r="M20" s="36">
        <v>19</v>
      </c>
      <c r="N20" t="s">
        <v>19</v>
      </c>
      <c r="P20" s="3">
        <v>19</v>
      </c>
      <c r="Q20" t="s">
        <v>15</v>
      </c>
      <c r="R20" s="28">
        <v>19</v>
      </c>
      <c r="S20" s="3">
        <v>19</v>
      </c>
    </row>
    <row r="21" spans="1:19" ht="12.75">
      <c r="A21" s="19" t="s">
        <v>20</v>
      </c>
      <c r="B21" s="20"/>
      <c r="C21" s="20">
        <v>25</v>
      </c>
      <c r="D21" s="20"/>
      <c r="E21" s="20">
        <v>25</v>
      </c>
      <c r="F21" s="20"/>
      <c r="G21" s="20"/>
      <c r="H21" s="20"/>
      <c r="I21" s="35">
        <f t="shared" si="0"/>
        <v>25</v>
      </c>
      <c r="J21" s="35"/>
      <c r="K21" s="35" t="s">
        <v>12</v>
      </c>
      <c r="L21" s="35"/>
      <c r="M21" s="36">
        <v>20</v>
      </c>
      <c r="N21" t="s">
        <v>21</v>
      </c>
      <c r="P21" s="3">
        <v>19</v>
      </c>
      <c r="Q21" s="15" t="s">
        <v>17</v>
      </c>
      <c r="R21" s="28">
        <v>19</v>
      </c>
      <c r="S21" s="3">
        <v>19</v>
      </c>
    </row>
    <row r="22" spans="1:19" ht="12.75">
      <c r="A22" s="22" t="s">
        <v>28</v>
      </c>
      <c r="B22" s="20"/>
      <c r="C22" s="20">
        <v>21</v>
      </c>
      <c r="D22" s="20"/>
      <c r="E22" s="20">
        <v>21</v>
      </c>
      <c r="F22" s="20"/>
      <c r="G22" s="20"/>
      <c r="H22" s="20"/>
      <c r="I22" s="35">
        <f t="shared" si="0"/>
        <v>21</v>
      </c>
      <c r="J22" s="35"/>
      <c r="K22" s="35"/>
      <c r="L22" s="35"/>
      <c r="M22" s="36">
        <v>20</v>
      </c>
      <c r="N22" t="s">
        <v>22</v>
      </c>
      <c r="P22" s="3">
        <v>19</v>
      </c>
      <c r="Q22" s="15" t="s">
        <v>18</v>
      </c>
      <c r="R22" s="28">
        <v>19</v>
      </c>
      <c r="S22" s="3">
        <v>19</v>
      </c>
    </row>
    <row r="23" spans="1:19" ht="12.75">
      <c r="A23" s="19" t="s">
        <v>23</v>
      </c>
      <c r="B23" s="20"/>
      <c r="C23" s="20">
        <v>26</v>
      </c>
      <c r="D23" s="20"/>
      <c r="E23" s="20">
        <v>26</v>
      </c>
      <c r="F23" s="20"/>
      <c r="G23" s="20"/>
      <c r="H23" s="20"/>
      <c r="I23" s="35">
        <f t="shared" si="0"/>
        <v>26</v>
      </c>
      <c r="J23" s="35"/>
      <c r="K23" s="35" t="s">
        <v>12</v>
      </c>
      <c r="L23" s="35"/>
      <c r="M23" s="36">
        <v>20</v>
      </c>
      <c r="N23" t="s">
        <v>24</v>
      </c>
      <c r="P23" s="3">
        <v>19</v>
      </c>
      <c r="Q23" t="s">
        <v>19</v>
      </c>
      <c r="R23" s="28">
        <v>19</v>
      </c>
      <c r="S23" s="3">
        <v>19</v>
      </c>
    </row>
    <row r="24" spans="1:19" ht="12.75">
      <c r="A24" s="19" t="s">
        <v>39</v>
      </c>
      <c r="B24" s="20"/>
      <c r="C24" s="20">
        <v>34.43</v>
      </c>
      <c r="D24" s="20"/>
      <c r="E24" s="20">
        <v>34.43</v>
      </c>
      <c r="F24" s="20"/>
      <c r="G24" s="20"/>
      <c r="H24" s="20"/>
      <c r="I24" s="35">
        <f t="shared" si="0"/>
        <v>34.43</v>
      </c>
      <c r="J24" s="35"/>
      <c r="K24" s="35" t="s">
        <v>9</v>
      </c>
      <c r="L24" s="35"/>
      <c r="M24" s="36">
        <v>20</v>
      </c>
      <c r="N24" t="s">
        <v>25</v>
      </c>
      <c r="P24" s="3">
        <v>20</v>
      </c>
      <c r="Q24" t="s">
        <v>21</v>
      </c>
      <c r="R24" s="28">
        <v>20</v>
      </c>
      <c r="S24" s="3">
        <v>20</v>
      </c>
    </row>
    <row r="25" spans="1:19" ht="12.75">
      <c r="A25" s="22" t="s">
        <v>40</v>
      </c>
      <c r="B25" s="20"/>
      <c r="C25" s="20" t="s">
        <v>26</v>
      </c>
      <c r="D25" s="20"/>
      <c r="E25" s="20" t="s">
        <v>27</v>
      </c>
      <c r="F25" s="20"/>
      <c r="G25" s="20">
        <v>14.35</v>
      </c>
      <c r="H25" s="20"/>
      <c r="I25" s="35">
        <v>30.175</v>
      </c>
      <c r="J25" s="35"/>
      <c r="K25" s="35" t="s">
        <v>12</v>
      </c>
      <c r="L25" s="35"/>
      <c r="M25" s="36">
        <v>21</v>
      </c>
      <c r="N25" s="15" t="s">
        <v>28</v>
      </c>
      <c r="P25" s="3">
        <v>20</v>
      </c>
      <c r="Q25" t="s">
        <v>22</v>
      </c>
      <c r="R25" s="28">
        <v>20</v>
      </c>
      <c r="S25" s="3">
        <v>20</v>
      </c>
    </row>
    <row r="26" spans="1:19" ht="12.75">
      <c r="A26" s="19" t="s">
        <v>21</v>
      </c>
      <c r="B26" s="20"/>
      <c r="C26" s="20">
        <v>20</v>
      </c>
      <c r="D26" s="20"/>
      <c r="E26" s="20">
        <v>20</v>
      </c>
      <c r="F26" s="20"/>
      <c r="G26" s="20"/>
      <c r="H26" s="20"/>
      <c r="I26" s="35">
        <v>20</v>
      </c>
      <c r="J26" s="35"/>
      <c r="K26" s="35" t="s">
        <v>9</v>
      </c>
      <c r="L26" s="35"/>
      <c r="M26" s="36">
        <v>21.174437816090503</v>
      </c>
      <c r="N26" s="15" t="s">
        <v>29</v>
      </c>
      <c r="P26" s="3">
        <v>20</v>
      </c>
      <c r="Q26" t="s">
        <v>24</v>
      </c>
      <c r="R26" s="28">
        <v>20</v>
      </c>
      <c r="S26" s="3">
        <v>20</v>
      </c>
    </row>
    <row r="27" spans="1:19" ht="12.75">
      <c r="A27" s="19" t="s">
        <v>17</v>
      </c>
      <c r="B27" s="20"/>
      <c r="C27" s="20">
        <v>19</v>
      </c>
      <c r="D27" s="20"/>
      <c r="E27" s="20">
        <v>19</v>
      </c>
      <c r="F27" s="20"/>
      <c r="G27" s="20"/>
      <c r="H27" s="20"/>
      <c r="I27" s="35">
        <f t="shared" si="0"/>
        <v>19</v>
      </c>
      <c r="J27" s="35"/>
      <c r="K27" s="35" t="s">
        <v>9</v>
      </c>
      <c r="L27" s="35"/>
      <c r="M27" s="36">
        <v>24</v>
      </c>
      <c r="N27" s="15" t="s">
        <v>41</v>
      </c>
      <c r="P27" s="3">
        <v>20</v>
      </c>
      <c r="Q27" t="s">
        <v>25</v>
      </c>
      <c r="R27" s="28">
        <v>20</v>
      </c>
      <c r="S27" s="3">
        <v>20</v>
      </c>
    </row>
    <row r="28" spans="1:19" ht="12.75">
      <c r="A28" s="19" t="s">
        <v>22</v>
      </c>
      <c r="B28" s="20"/>
      <c r="C28" s="20">
        <v>20</v>
      </c>
      <c r="D28" s="20"/>
      <c r="E28" s="20">
        <v>20</v>
      </c>
      <c r="F28" s="20"/>
      <c r="G28" s="20"/>
      <c r="H28" s="20"/>
      <c r="I28" s="35">
        <f t="shared" si="0"/>
        <v>20</v>
      </c>
      <c r="J28" s="35"/>
      <c r="K28" s="35" t="s">
        <v>12</v>
      </c>
      <c r="L28" s="35"/>
      <c r="M28" s="36">
        <v>24.2</v>
      </c>
      <c r="N28" t="s">
        <v>30</v>
      </c>
      <c r="P28" s="3">
        <v>21</v>
      </c>
      <c r="Q28" s="15" t="s">
        <v>28</v>
      </c>
      <c r="R28" s="28">
        <v>21</v>
      </c>
      <c r="S28" s="3">
        <v>21</v>
      </c>
    </row>
    <row r="29" spans="1:19" ht="12.75">
      <c r="A29" s="19" t="s">
        <v>10</v>
      </c>
      <c r="B29" s="20"/>
      <c r="C29" s="20">
        <v>12.5</v>
      </c>
      <c r="D29" s="20"/>
      <c r="E29" s="20">
        <v>12.5</v>
      </c>
      <c r="F29" s="20"/>
      <c r="G29" s="20"/>
      <c r="H29" s="20"/>
      <c r="I29" s="35">
        <f t="shared" si="0"/>
        <v>12.5</v>
      </c>
      <c r="J29" s="35"/>
      <c r="K29" s="35" t="s">
        <v>9</v>
      </c>
      <c r="L29" s="35"/>
      <c r="M29" s="36">
        <v>25</v>
      </c>
      <c r="N29" t="s">
        <v>11</v>
      </c>
      <c r="P29" s="3">
        <v>28.8</v>
      </c>
      <c r="Q29" s="15" t="s">
        <v>43</v>
      </c>
      <c r="R29" s="28">
        <v>21</v>
      </c>
      <c r="S29" s="3">
        <v>28.8</v>
      </c>
    </row>
    <row r="30" spans="1:19" ht="12.75">
      <c r="A30" s="19" t="s">
        <v>41</v>
      </c>
      <c r="B30" s="20"/>
      <c r="C30" s="20">
        <v>24</v>
      </c>
      <c r="D30" s="20"/>
      <c r="E30" s="20">
        <v>24</v>
      </c>
      <c r="F30" s="20"/>
      <c r="G30" s="20">
        <v>0</v>
      </c>
      <c r="H30" s="20"/>
      <c r="I30" s="35">
        <v>24</v>
      </c>
      <c r="J30" s="35"/>
      <c r="K30" s="35" t="s">
        <v>9</v>
      </c>
      <c r="L30" s="35"/>
      <c r="M30" s="36">
        <v>25</v>
      </c>
      <c r="N30" t="s">
        <v>20</v>
      </c>
      <c r="P30" s="3">
        <v>24.2</v>
      </c>
      <c r="Q30" t="s">
        <v>30</v>
      </c>
      <c r="R30" s="28">
        <v>22</v>
      </c>
      <c r="S30" s="3">
        <v>24.2</v>
      </c>
    </row>
    <row r="31" spans="1:19" ht="12.75">
      <c r="A31" s="19" t="s">
        <v>42</v>
      </c>
      <c r="B31" s="20"/>
      <c r="C31" s="20">
        <v>27.5</v>
      </c>
      <c r="D31" s="20"/>
      <c r="E31" s="20">
        <v>27.5</v>
      </c>
      <c r="F31" s="20"/>
      <c r="G31" s="20"/>
      <c r="H31" s="20"/>
      <c r="I31" s="35">
        <f t="shared" si="0"/>
        <v>27.5</v>
      </c>
      <c r="J31" s="35"/>
      <c r="K31" s="35" t="s">
        <v>12</v>
      </c>
      <c r="L31" s="35"/>
      <c r="M31" s="36">
        <v>25.5</v>
      </c>
      <c r="N31" s="15" t="s">
        <v>44</v>
      </c>
      <c r="P31" s="3">
        <v>24</v>
      </c>
      <c r="Q31" s="15" t="s">
        <v>41</v>
      </c>
      <c r="R31" s="28">
        <v>24</v>
      </c>
      <c r="S31" s="3">
        <v>24</v>
      </c>
    </row>
    <row r="32" spans="1:19" ht="12.75">
      <c r="A32" s="19" t="s">
        <v>31</v>
      </c>
      <c r="B32" s="20"/>
      <c r="C32" s="20">
        <v>30</v>
      </c>
      <c r="D32" s="20"/>
      <c r="E32" s="20">
        <v>27.99</v>
      </c>
      <c r="F32" s="20"/>
      <c r="G32" s="20">
        <v>11.55</v>
      </c>
      <c r="H32" s="20"/>
      <c r="I32" s="35">
        <v>39.54</v>
      </c>
      <c r="J32" s="35"/>
      <c r="K32" s="35" t="s">
        <v>9</v>
      </c>
      <c r="L32" s="35"/>
      <c r="M32" s="36">
        <v>26</v>
      </c>
      <c r="N32" t="s">
        <v>23</v>
      </c>
      <c r="P32" s="3">
        <v>25</v>
      </c>
      <c r="Q32" t="s">
        <v>11</v>
      </c>
      <c r="R32" s="28">
        <v>25</v>
      </c>
      <c r="S32" s="3">
        <v>25</v>
      </c>
    </row>
    <row r="33" spans="1:19" ht="12.75">
      <c r="A33" s="19" t="s">
        <v>30</v>
      </c>
      <c r="B33" s="20"/>
      <c r="C33" s="20">
        <v>22</v>
      </c>
      <c r="D33" s="20"/>
      <c r="E33" s="20">
        <v>22</v>
      </c>
      <c r="F33" s="20"/>
      <c r="G33" s="20">
        <v>2.2</v>
      </c>
      <c r="H33" s="20"/>
      <c r="I33" s="35">
        <f>E33+G33</f>
        <v>24.2</v>
      </c>
      <c r="J33" s="35"/>
      <c r="K33" s="35" t="s">
        <v>9</v>
      </c>
      <c r="L33" s="35"/>
      <c r="M33" s="36">
        <v>26</v>
      </c>
      <c r="N33" s="15" t="s">
        <v>47</v>
      </c>
      <c r="P33" s="3">
        <v>25</v>
      </c>
      <c r="Q33" t="s">
        <v>20</v>
      </c>
      <c r="R33" s="28">
        <v>25</v>
      </c>
      <c r="S33" s="3">
        <v>25</v>
      </c>
    </row>
    <row r="34" spans="1:19" ht="12.75">
      <c r="A34" s="19" t="s">
        <v>43</v>
      </c>
      <c r="B34" s="20"/>
      <c r="C34" s="20" t="s">
        <v>32</v>
      </c>
      <c r="D34" s="20"/>
      <c r="E34" s="20">
        <v>22.05</v>
      </c>
      <c r="F34" s="20"/>
      <c r="G34" s="20">
        <v>6.75</v>
      </c>
      <c r="H34" s="20"/>
      <c r="I34" s="35">
        <f>E34+G34</f>
        <v>28.8</v>
      </c>
      <c r="J34" s="35"/>
      <c r="K34" s="35" t="s">
        <v>9</v>
      </c>
      <c r="L34" s="35"/>
      <c r="M34" s="36">
        <v>26.3</v>
      </c>
      <c r="N34" t="s">
        <v>33</v>
      </c>
      <c r="P34" s="3">
        <v>26.5</v>
      </c>
      <c r="Q34" s="15" t="s">
        <v>46</v>
      </c>
      <c r="R34" s="28">
        <v>25</v>
      </c>
      <c r="S34" s="3">
        <v>26.5</v>
      </c>
    </row>
    <row r="35" spans="1:19" ht="12.75">
      <c r="A35" s="19" t="s">
        <v>34</v>
      </c>
      <c r="B35" s="20"/>
      <c r="C35" s="20">
        <v>30</v>
      </c>
      <c r="D35" s="20"/>
      <c r="E35" s="20">
        <v>30</v>
      </c>
      <c r="F35" s="20"/>
      <c r="G35" s="20"/>
      <c r="H35" s="20"/>
      <c r="I35" s="35">
        <f t="shared" si="0"/>
        <v>30</v>
      </c>
      <c r="J35" s="35"/>
      <c r="K35" s="35" t="s">
        <v>9</v>
      </c>
      <c r="L35" s="35"/>
      <c r="M35" s="36">
        <v>26.5</v>
      </c>
      <c r="N35" s="15" t="s">
        <v>46</v>
      </c>
      <c r="P35" s="3">
        <v>25.5</v>
      </c>
      <c r="Q35" s="15" t="s">
        <v>44</v>
      </c>
      <c r="R35" s="28">
        <v>25.5</v>
      </c>
      <c r="S35" s="3">
        <v>25.5</v>
      </c>
    </row>
    <row r="36" spans="1:19" ht="12.75">
      <c r="A36" s="19" t="s">
        <v>44</v>
      </c>
      <c r="B36" s="20"/>
      <c r="C36" s="20">
        <v>25.5</v>
      </c>
      <c r="D36" s="20"/>
      <c r="E36" s="20">
        <v>25.5</v>
      </c>
      <c r="F36" s="20"/>
      <c r="G36" s="20"/>
      <c r="H36" s="20"/>
      <c r="I36" s="35">
        <f t="shared" si="0"/>
        <v>25.5</v>
      </c>
      <c r="J36" s="35"/>
      <c r="K36" s="35" t="s">
        <v>9</v>
      </c>
      <c r="L36" s="35"/>
      <c r="M36" s="36">
        <v>27.5</v>
      </c>
      <c r="N36" s="15" t="s">
        <v>42</v>
      </c>
      <c r="P36" s="3">
        <v>26</v>
      </c>
      <c r="Q36" t="s">
        <v>23</v>
      </c>
      <c r="R36" s="28">
        <v>26</v>
      </c>
      <c r="S36" s="3">
        <v>26</v>
      </c>
    </row>
    <row r="37" spans="1:19" ht="12.75">
      <c r="A37" s="19" t="s">
        <v>45</v>
      </c>
      <c r="B37" s="20"/>
      <c r="C37" s="20">
        <v>28</v>
      </c>
      <c r="D37" s="20"/>
      <c r="E37" s="20">
        <v>28</v>
      </c>
      <c r="F37" s="20"/>
      <c r="G37" s="20"/>
      <c r="H37" s="20"/>
      <c r="I37" s="35">
        <v>28</v>
      </c>
      <c r="J37" s="35"/>
      <c r="K37" s="35" t="s">
        <v>12</v>
      </c>
      <c r="L37" s="35"/>
      <c r="M37" s="36">
        <v>27.64</v>
      </c>
      <c r="N37" t="s">
        <v>16</v>
      </c>
      <c r="P37" s="3">
        <v>26</v>
      </c>
      <c r="Q37" s="15" t="s">
        <v>47</v>
      </c>
      <c r="R37" s="28">
        <v>26</v>
      </c>
      <c r="S37" s="3">
        <v>26</v>
      </c>
    </row>
    <row r="38" spans="1:19" ht="12.75">
      <c r="A38" s="19" t="s">
        <v>35</v>
      </c>
      <c r="B38" s="20"/>
      <c r="C38" s="20">
        <v>28</v>
      </c>
      <c r="D38" s="20"/>
      <c r="E38" s="20">
        <v>28</v>
      </c>
      <c r="F38" s="20"/>
      <c r="G38" s="20"/>
      <c r="H38" s="20"/>
      <c r="I38" s="35">
        <f t="shared" si="0"/>
        <v>28</v>
      </c>
      <c r="J38" s="35"/>
      <c r="K38" s="35" t="s">
        <v>9</v>
      </c>
      <c r="L38" s="35"/>
      <c r="M38" s="36">
        <v>28</v>
      </c>
      <c r="N38" s="15" t="s">
        <v>45</v>
      </c>
      <c r="P38" s="3">
        <v>26.3</v>
      </c>
      <c r="Q38" t="s">
        <v>33</v>
      </c>
      <c r="R38" s="28">
        <v>26.3</v>
      </c>
      <c r="S38" s="3">
        <v>26.3</v>
      </c>
    </row>
    <row r="39" spans="1:19" ht="12.75">
      <c r="A39" s="19" t="s">
        <v>18</v>
      </c>
      <c r="B39" s="20"/>
      <c r="C39" s="20">
        <v>19</v>
      </c>
      <c r="D39" s="20"/>
      <c r="E39" s="20">
        <v>19</v>
      </c>
      <c r="F39" s="20"/>
      <c r="G39" s="20"/>
      <c r="H39" s="20"/>
      <c r="I39" s="35">
        <f t="shared" si="0"/>
        <v>19</v>
      </c>
      <c r="J39" s="35"/>
      <c r="K39" s="35" t="s">
        <v>12</v>
      </c>
      <c r="L39" s="35"/>
      <c r="M39" s="36">
        <v>28</v>
      </c>
      <c r="N39" t="s">
        <v>35</v>
      </c>
      <c r="P39" s="3">
        <v>27.5</v>
      </c>
      <c r="Q39" s="15" t="s">
        <v>42</v>
      </c>
      <c r="R39" s="28">
        <v>27.5</v>
      </c>
      <c r="S39" s="3">
        <v>27.5</v>
      </c>
    </row>
    <row r="40" spans="1:19" ht="12.75">
      <c r="A40" s="19" t="s">
        <v>46</v>
      </c>
      <c r="B40" s="20"/>
      <c r="C40" s="20">
        <v>25</v>
      </c>
      <c r="D40" s="20"/>
      <c r="E40" s="20">
        <v>25</v>
      </c>
      <c r="F40" s="20"/>
      <c r="G40" s="20">
        <v>1.5</v>
      </c>
      <c r="H40" s="20"/>
      <c r="I40" s="35">
        <f t="shared" si="0"/>
        <v>26.5</v>
      </c>
      <c r="J40" s="35"/>
      <c r="K40" s="35" t="s">
        <v>9</v>
      </c>
      <c r="L40" s="35"/>
      <c r="M40" s="36">
        <v>28.8</v>
      </c>
      <c r="N40" s="15" t="s">
        <v>43</v>
      </c>
      <c r="P40" s="3">
        <v>28</v>
      </c>
      <c r="Q40" s="15" t="s">
        <v>45</v>
      </c>
      <c r="R40" s="28">
        <v>28</v>
      </c>
      <c r="S40" s="3">
        <v>28</v>
      </c>
    </row>
    <row r="41" spans="1:19" ht="12.75">
      <c r="A41" s="19" t="s">
        <v>19</v>
      </c>
      <c r="B41" s="20"/>
      <c r="C41" s="20">
        <v>19</v>
      </c>
      <c r="D41" s="20"/>
      <c r="E41" s="20">
        <v>19</v>
      </c>
      <c r="F41" s="20"/>
      <c r="G41" s="20"/>
      <c r="H41" s="20"/>
      <c r="I41" s="35">
        <f t="shared" si="0"/>
        <v>19</v>
      </c>
      <c r="J41" s="35"/>
      <c r="K41" s="35" t="s">
        <v>12</v>
      </c>
      <c r="L41" s="35"/>
      <c r="M41" s="36">
        <v>30</v>
      </c>
      <c r="N41" s="15" t="s">
        <v>37</v>
      </c>
      <c r="P41" s="3">
        <v>28</v>
      </c>
      <c r="Q41" t="s">
        <v>35</v>
      </c>
      <c r="R41" s="28">
        <v>28</v>
      </c>
      <c r="S41" s="3">
        <v>28</v>
      </c>
    </row>
    <row r="42" spans="1:19" ht="12.75">
      <c r="A42" s="19" t="s">
        <v>24</v>
      </c>
      <c r="B42" s="20"/>
      <c r="C42" s="20">
        <v>20</v>
      </c>
      <c r="D42" s="20"/>
      <c r="E42" s="20">
        <v>20</v>
      </c>
      <c r="F42" s="20"/>
      <c r="G42" s="20"/>
      <c r="H42" s="20"/>
      <c r="I42" s="35">
        <f t="shared" si="0"/>
        <v>20</v>
      </c>
      <c r="J42" s="35"/>
      <c r="K42" s="35"/>
      <c r="L42" s="35"/>
      <c r="M42" s="36">
        <v>30</v>
      </c>
      <c r="N42" t="s">
        <v>34</v>
      </c>
      <c r="P42" s="3">
        <v>30</v>
      </c>
      <c r="Q42" s="15" t="s">
        <v>37</v>
      </c>
      <c r="R42" s="28">
        <v>30</v>
      </c>
      <c r="S42" s="3">
        <v>30</v>
      </c>
    </row>
    <row r="43" spans="1:19" ht="12.75">
      <c r="A43" s="19" t="s">
        <v>36</v>
      </c>
      <c r="B43" s="20"/>
      <c r="C43" s="20">
        <v>30</v>
      </c>
      <c r="D43" s="20"/>
      <c r="E43" s="20">
        <v>30</v>
      </c>
      <c r="F43" s="20"/>
      <c r="G43" s="20"/>
      <c r="H43" s="20"/>
      <c r="I43" s="35">
        <f t="shared" si="0"/>
        <v>30</v>
      </c>
      <c r="J43" s="35"/>
      <c r="K43" s="35" t="s">
        <v>9</v>
      </c>
      <c r="L43" s="35"/>
      <c r="M43" s="36">
        <v>30</v>
      </c>
      <c r="N43" t="s">
        <v>36</v>
      </c>
      <c r="P43" s="3">
        <v>39.54</v>
      </c>
      <c r="Q43" t="s">
        <v>31</v>
      </c>
      <c r="R43" s="28">
        <v>30</v>
      </c>
      <c r="S43" s="3">
        <v>39.54</v>
      </c>
    </row>
    <row r="44" spans="1:19" ht="12.75">
      <c r="A44" s="19" t="s">
        <v>33</v>
      </c>
      <c r="B44" s="20"/>
      <c r="C44" s="20">
        <v>26.3</v>
      </c>
      <c r="D44" s="20"/>
      <c r="E44" s="20">
        <v>26.3</v>
      </c>
      <c r="F44" s="20"/>
      <c r="G44" s="20"/>
      <c r="H44" s="20"/>
      <c r="I44" s="35">
        <f t="shared" si="0"/>
        <v>26.3</v>
      </c>
      <c r="J44" s="35"/>
      <c r="K44" s="35" t="s">
        <v>12</v>
      </c>
      <c r="L44" s="35"/>
      <c r="M44" s="36">
        <v>30.175</v>
      </c>
      <c r="N44" s="15" t="s">
        <v>40</v>
      </c>
      <c r="P44" s="3">
        <v>30</v>
      </c>
      <c r="Q44" t="s">
        <v>34</v>
      </c>
      <c r="R44" s="28">
        <v>30</v>
      </c>
      <c r="S44" s="3">
        <v>30</v>
      </c>
    </row>
    <row r="45" spans="1:19" ht="12.75">
      <c r="A45" s="19" t="s">
        <v>29</v>
      </c>
      <c r="B45" s="20"/>
      <c r="C45" s="20">
        <v>8.5</v>
      </c>
      <c r="D45" s="20"/>
      <c r="E45" s="20">
        <f>100*C45/(100+C45+8*(100/100+119/100+10.53/100))</f>
        <v>6.700172785632307</v>
      </c>
      <c r="F45" s="20"/>
      <c r="G45" s="20">
        <f>100*(8*(100/100+119/100+10.53/100))/(100+8.5+8*(100/100+119/100+10.53/100))</f>
        <v>14.474265030458197</v>
      </c>
      <c r="H45" s="20"/>
      <c r="I45" s="35">
        <f>E45+G45</f>
        <v>21.174437816090503</v>
      </c>
      <c r="J45" s="35"/>
      <c r="K45" s="35" t="s">
        <v>12</v>
      </c>
      <c r="L45" s="35"/>
      <c r="M45" s="36">
        <v>33.99</v>
      </c>
      <c r="N45" s="15" t="s">
        <v>38</v>
      </c>
      <c r="P45" s="3">
        <v>30</v>
      </c>
      <c r="Q45" t="s">
        <v>36</v>
      </c>
      <c r="R45" s="28">
        <v>30</v>
      </c>
      <c r="S45" s="3">
        <v>30</v>
      </c>
    </row>
    <row r="46" spans="1:19" ht="12.75">
      <c r="A46" s="19" t="s">
        <v>25</v>
      </c>
      <c r="B46" s="20"/>
      <c r="C46" s="20">
        <v>20</v>
      </c>
      <c r="D46" s="20"/>
      <c r="E46" s="20">
        <v>20</v>
      </c>
      <c r="F46" s="20"/>
      <c r="G46" s="21"/>
      <c r="H46" s="20"/>
      <c r="I46" s="35">
        <f>E46+G46</f>
        <v>20</v>
      </c>
      <c r="J46" s="35"/>
      <c r="K46" s="35" t="s">
        <v>12</v>
      </c>
      <c r="L46" s="35"/>
      <c r="M46" s="36">
        <v>34.43</v>
      </c>
      <c r="N46" s="15" t="s">
        <v>39</v>
      </c>
      <c r="P46" s="3">
        <v>33.99</v>
      </c>
      <c r="Q46" s="15" t="s">
        <v>38</v>
      </c>
      <c r="R46" s="28">
        <v>33</v>
      </c>
      <c r="S46" s="3">
        <v>33.99</v>
      </c>
    </row>
    <row r="47" spans="1:19" ht="12.75">
      <c r="A47" s="19" t="s">
        <v>47</v>
      </c>
      <c r="B47" s="20"/>
      <c r="C47" s="20">
        <v>26</v>
      </c>
      <c r="D47" s="20"/>
      <c r="E47" s="20">
        <v>26</v>
      </c>
      <c r="F47" s="20"/>
      <c r="G47" s="20"/>
      <c r="H47" s="20"/>
      <c r="I47" s="37">
        <v>26</v>
      </c>
      <c r="J47" s="38"/>
      <c r="K47" s="38" t="s">
        <v>9</v>
      </c>
      <c r="L47" s="38"/>
      <c r="M47" s="36">
        <v>39.186</v>
      </c>
      <c r="N47" s="15" t="s">
        <v>48</v>
      </c>
      <c r="P47" s="3">
        <v>34.43</v>
      </c>
      <c r="Q47" s="15" t="s">
        <v>39</v>
      </c>
      <c r="R47" s="28">
        <v>34.43</v>
      </c>
      <c r="S47" s="3">
        <v>34.43</v>
      </c>
    </row>
    <row r="48" spans="1:19" ht="12.75">
      <c r="A48" s="19" t="s">
        <v>48</v>
      </c>
      <c r="B48" s="20"/>
      <c r="C48" s="20">
        <v>35</v>
      </c>
      <c r="D48" s="20"/>
      <c r="E48" s="20">
        <f>C48-C48/100*G48</f>
        <v>32.746</v>
      </c>
      <c r="F48" s="20"/>
      <c r="G48" s="20">
        <v>6.44</v>
      </c>
      <c r="H48" s="20"/>
      <c r="I48" s="35">
        <f>E48+G48</f>
        <v>39.186</v>
      </c>
      <c r="J48" s="35"/>
      <c r="K48" s="35" t="s">
        <v>9</v>
      </c>
      <c r="L48" s="35"/>
      <c r="M48" s="36">
        <v>39.54</v>
      </c>
      <c r="N48" t="s">
        <v>31</v>
      </c>
      <c r="P48" s="3">
        <v>39.186</v>
      </c>
      <c r="Q48" s="15" t="s">
        <v>48</v>
      </c>
      <c r="R48" s="28">
        <v>35</v>
      </c>
      <c r="S48" s="3">
        <v>39.186</v>
      </c>
    </row>
    <row r="49" spans="1:12" ht="13.5" thickBot="1">
      <c r="A49" s="23"/>
      <c r="B49" s="23"/>
      <c r="C49" s="23"/>
      <c r="D49" s="23"/>
      <c r="E49" s="23"/>
      <c r="F49" s="23"/>
      <c r="G49" s="23"/>
      <c r="H49" s="23"/>
      <c r="I49" s="34"/>
      <c r="J49" s="34"/>
      <c r="K49" s="34"/>
      <c r="L49" s="34"/>
    </row>
    <row r="50" spans="1:12" ht="12.75">
      <c r="A50" s="7"/>
      <c r="B50" s="7"/>
      <c r="C50" s="7"/>
      <c r="D50" s="7"/>
      <c r="E50" s="7"/>
      <c r="F50" s="7"/>
      <c r="G50" s="7"/>
      <c r="H50" s="7"/>
      <c r="I50" s="31"/>
      <c r="J50" s="31"/>
      <c r="K50" s="31"/>
      <c r="L50" s="31"/>
    </row>
    <row r="51" spans="1:12" ht="12.75">
      <c r="A51" s="24"/>
      <c r="B51" s="24"/>
      <c r="C51" s="24"/>
      <c r="D51" s="7"/>
      <c r="E51" s="7"/>
      <c r="F51" s="7"/>
      <c r="G51" s="7"/>
      <c r="H51" s="7"/>
      <c r="I51" s="31"/>
      <c r="J51" s="31"/>
      <c r="K51" s="31"/>
      <c r="L51" s="31"/>
    </row>
    <row r="98" ht="12.75">
      <c r="A98" s="25"/>
    </row>
  </sheetData>
  <sheetProtection/>
  <mergeCells count="9">
    <mergeCell ref="A51:C51"/>
    <mergeCell ref="M9:M12"/>
    <mergeCell ref="R8:R11"/>
    <mergeCell ref="J4:J6"/>
    <mergeCell ref="C9:C12"/>
    <mergeCell ref="E9:E12"/>
    <mergeCell ref="G9:G12"/>
    <mergeCell ref="I9:I12"/>
    <mergeCell ref="K9:K12"/>
  </mergeCells>
  <printOptions/>
  <pageMargins left="0.75" right="0.75" top="1" bottom="1" header="0.5" footer="0.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jdebnam</dc:creator>
  <cp:keywords/>
  <dc:description/>
  <cp:lastModifiedBy>jdebnam</cp:lastModifiedBy>
  <cp:lastPrinted>2011-05-06T16:17:36Z</cp:lastPrinted>
  <dcterms:created xsi:type="dcterms:W3CDTF">2011-05-06T14:56:44Z</dcterms:created>
  <dcterms:modified xsi:type="dcterms:W3CDTF">2011-05-06T17:12:11Z</dcterms:modified>
  <cp:category/>
  <cp:version/>
  <cp:contentType/>
  <cp:contentStatus/>
</cp:coreProperties>
</file>