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75" windowWidth="14385" windowHeight="8430" activeTab="0"/>
  </bookViews>
  <sheets>
    <sheet name="Borrowed Spending per Dollar" sheetId="1" r:id="rId1"/>
    <sheet name="Budget.gov Table" sheetId="2" r:id="rId2"/>
    <sheet name="Borrowed Spending Table" sheetId="3" r:id="rId3"/>
  </sheets>
  <definedNames>
    <definedName name="_xlnm.Print_Area" localSheetId="1">'Budget.gov Table'!$B$4:$BP$47</definedName>
    <definedName name="_xlnm.Print_Titles" localSheetId="1">'Budget.gov Table'!$A:$A,'Budget.gov Table'!$1:$3</definedName>
  </definedNames>
  <calcPr fullCalcOnLoad="1"/>
</workbook>
</file>

<file path=xl/sharedStrings.xml><?xml version="1.0" encoding="utf-8"?>
<sst xmlns="http://schemas.openxmlformats.org/spreadsheetml/2006/main" count="132" uniqueCount="94">
  <si>
    <t>Table 1.3—SUMMARY OF RECEIPTS, OUTLAYS, AND SURPLUSES OR DEFICITS (−) IN CURRENT DOLLARS, CONSTANT (FY 2005) DOLLARS, AND AS PERCENTAGES OF GDP: 1940–2016</t>
  </si>
  <si>
    <t>(dollar amounts in billions)</t>
  </si>
  <si>
    <t>Fiscal Year</t>
  </si>
  <si>
    <t>In Current Dollars</t>
  </si>
  <si>
    <t>In Constant (FY 2005) Dollars</t>
  </si>
  <si>
    <t>Addendum: Composite Deflator</t>
  </si>
  <si>
    <t>As Percentages of GDP</t>
  </si>
  <si>
    <t>Receipts</t>
  </si>
  <si>
    <t>Outlays</t>
  </si>
  <si>
    <t>Surplus or Deficit (−)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</si>
  <si>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</si>
  <si>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</si>
  <si>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</si>
  <si>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</si>
  <si>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</si>
  <si>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</si>
  <si>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</si>
  <si>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</si>
  <si>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</si>
  <si>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</si>
  <si>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</si>
  <si>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</si>
  <si>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</si>
  <si>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</si>
  <si>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</si>
  <si>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</si>
  <si>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</si>
  <si>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</si>
  <si>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</si>
  <si>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</si>
  <si>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</si>
  <si>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</si>
  <si>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</si>
  <si>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</si>
  <si>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</si>
  <si>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</si>
  <si>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</si>
  <si>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</si>
  <si>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</si>
  <si>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</si>
  <si>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</si>
  <si>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</si>
  <si>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</si>
  <si>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</si>
  <si>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</si>
  <si>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</si>
  <si>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</si>
  <si>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</si>
  <si>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</si>
  <si>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</si>
  <si>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</si>
  <si>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</si>
  <si>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</si>
  <si>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</si>
  <si>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</si>
  <si>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</si>
  <si>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</si>
  <si>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</si>
  <si>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</si>
  <si>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</si>
  <si>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</si>
  <si>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</si>
  <si>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</si>
  <si>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</si>
  <si>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</si>
  <si>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</si>
  <si>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</si>
  <si>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</si>
  <si>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</si>
  <si>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</si>
  <si>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</si>
  <si>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</si>
  <si>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</si>
  <si>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</si>
  <si>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</si>
  <si>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</si>
  <si>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</si>
  <si>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</si>
  <si>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</si>
  <si>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</si>
  <si>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</si>
  <si>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</si>
  <si>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 estimate</t>
  </si>
  <si>
    <t>2012 estimate</t>
  </si>
  <si>
    <t>2013 estimate</t>
  </si>
  <si>
    <t>2014 estimate</t>
  </si>
  <si>
    <t>2015 estimate</t>
  </si>
  <si>
    <t>2016 estimate</t>
  </si>
  <si>
    <t>Spending per dollar (pecentage)</t>
  </si>
  <si>
    <t>Spending per dollar (in cents)</t>
  </si>
  <si>
    <t xml:space="preserve">http://www.whitehouse.gov/sites/default/files/omb/budget/fy2012/assets/hist01z3.xls </t>
  </si>
  <si>
    <r>
      <t xml:space="preserve">Source: </t>
    </r>
    <r>
      <rPr>
        <sz val="11"/>
        <rFont val="Arial"/>
        <family val="2"/>
      </rPr>
      <t>Office of Management and Budget fy2012 Assets</t>
    </r>
  </si>
  <si>
    <t>2011 Estimate</t>
  </si>
  <si>
    <r>
      <t xml:space="preserve">Borrowed Amount  </t>
    </r>
    <r>
      <rPr>
        <sz val="8"/>
        <rFont val="Arial"/>
        <family val="2"/>
      </rPr>
      <t xml:space="preserve">(Receipts/Outlays (in current dollars)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</si>
</sst>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#,##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6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Arial"/>
      <family val="0"/>
    </font>
    <font>
      <i/>
      <sz val="12"/>
      <color indexed="8"/>
      <name val="Arial"/>
      <family val="0"/>
    </font>
    <font>
      <sz val="12"/>
      <color indexed="8"/>
      <name val="Arial"/>
      <family val="0"/>
    </font>
    <font>
      <b/>
      <i/>
      <sz val="12"/>
      <color indexed="1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8" fontId="2" fillId="0" borderId="10" xfId="0" applyNumberFormat="1" applyFont="1" applyBorder="1" applyAlignment="1" applyProtection="1">
      <alignment horizontal="right" wrapText="1"/>
      <protection/>
    </xf>
    <xf numFmtId="169" fontId="2" fillId="0" borderId="10" xfId="0" applyNumberFormat="1" applyFont="1" applyBorder="1" applyAlignment="1" applyProtection="1">
      <alignment horizontal="right" wrapText="1"/>
      <protection/>
    </xf>
    <xf numFmtId="0" fontId="2" fillId="0" borderId="11" xfId="0" applyFont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168" fontId="2" fillId="33" borderId="10" xfId="0" applyNumberFormat="1" applyFont="1" applyFill="1" applyBorder="1" applyAlignment="1" applyProtection="1">
      <alignment horizontal="right" wrapText="1"/>
      <protection/>
    </xf>
    <xf numFmtId="169" fontId="2" fillId="33" borderId="10" xfId="0" applyNumberFormat="1" applyFont="1" applyFill="1" applyBorder="1" applyAlignment="1" applyProtection="1">
      <alignment horizontal="right" wrapText="1"/>
      <protection/>
    </xf>
    <xf numFmtId="0" fontId="2" fillId="34" borderId="17" xfId="0" applyFont="1" applyFill="1" applyBorder="1" applyAlignment="1" applyProtection="1">
      <alignment wrapText="1"/>
      <protection/>
    </xf>
    <xf numFmtId="0" fontId="0" fillId="34" borderId="18" xfId="0" applyFill="1" applyBorder="1" applyAlignment="1">
      <alignment/>
    </xf>
    <xf numFmtId="0" fontId="2" fillId="34" borderId="19" xfId="0" applyFont="1" applyFill="1" applyBorder="1" applyAlignment="1" applyProtection="1">
      <alignment wrapText="1"/>
      <protection/>
    </xf>
    <xf numFmtId="0" fontId="2" fillId="34" borderId="20" xfId="0" applyFont="1" applyFill="1" applyBorder="1" applyAlignment="1" applyProtection="1">
      <alignment wrapText="1"/>
      <protection/>
    </xf>
    <xf numFmtId="0" fontId="2" fillId="34" borderId="21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40" fillId="0" borderId="0" xfId="53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wrapText="1"/>
      <protection/>
    </xf>
    <xf numFmtId="168" fontId="2" fillId="33" borderId="29" xfId="0" applyNumberFormat="1" applyFont="1" applyFill="1" applyBorder="1" applyAlignment="1" applyProtection="1">
      <alignment horizontal="right" wrapText="1"/>
      <protection/>
    </xf>
    <xf numFmtId="168" fontId="2" fillId="0" borderId="29" xfId="0" applyNumberFormat="1" applyFont="1" applyBorder="1" applyAlignment="1" applyProtection="1">
      <alignment horizontal="right" wrapText="1"/>
      <protection/>
    </xf>
    <xf numFmtId="0" fontId="2" fillId="0" borderId="28" xfId="0" applyFont="1" applyBorder="1" applyAlignment="1" applyProtection="1">
      <alignment wrapText="1"/>
      <protection/>
    </xf>
    <xf numFmtId="0" fontId="2" fillId="0" borderId="30" xfId="0" applyFont="1" applyBorder="1" applyAlignment="1" applyProtection="1">
      <alignment wrapText="1"/>
      <protection/>
    </xf>
    <xf numFmtId="168" fontId="2" fillId="0" borderId="31" xfId="0" applyNumberFormat="1" applyFont="1" applyBorder="1" applyAlignment="1" applyProtection="1">
      <alignment horizontal="right" wrapText="1"/>
      <protection/>
    </xf>
    <xf numFmtId="169" fontId="2" fillId="0" borderId="31" xfId="0" applyNumberFormat="1" applyFont="1" applyBorder="1" applyAlignment="1" applyProtection="1">
      <alignment horizontal="right" wrapText="1"/>
      <protection/>
    </xf>
    <xf numFmtId="168" fontId="2" fillId="0" borderId="32" xfId="0" applyNumberFormat="1" applyFont="1" applyBorder="1" applyAlignment="1" applyProtection="1">
      <alignment horizontal="right" wrapText="1"/>
      <protection/>
    </xf>
    <xf numFmtId="168" fontId="2" fillId="0" borderId="33" xfId="0" applyNumberFormat="1" applyFont="1" applyBorder="1" applyAlignment="1" applyProtection="1">
      <alignment horizontal="right" wrapText="1"/>
      <protection/>
    </xf>
    <xf numFmtId="169" fontId="2" fillId="0" borderId="33" xfId="0" applyNumberFormat="1" applyFont="1" applyBorder="1" applyAlignment="1" applyProtection="1">
      <alignment horizontal="right" wrapText="1"/>
      <protection/>
    </xf>
    <xf numFmtId="168" fontId="2" fillId="0" borderId="34" xfId="0" applyNumberFormat="1" applyFont="1" applyBorder="1" applyAlignment="1" applyProtection="1">
      <alignment horizontal="right" wrapText="1"/>
      <protection/>
    </xf>
    <xf numFmtId="168" fontId="2" fillId="0" borderId="35" xfId="0" applyNumberFormat="1" applyFont="1" applyBorder="1" applyAlignment="1" applyProtection="1">
      <alignment horizontal="right" wrapText="1"/>
      <protection/>
    </xf>
    <xf numFmtId="168" fontId="2" fillId="0" borderId="36" xfId="0" applyNumberFormat="1" applyFont="1" applyBorder="1" applyAlignment="1" applyProtection="1">
      <alignment horizontal="right" wrapText="1"/>
      <protection/>
    </xf>
    <xf numFmtId="169" fontId="2" fillId="0" borderId="36" xfId="0" applyNumberFormat="1" applyFont="1" applyBorder="1" applyAlignment="1" applyProtection="1">
      <alignment horizontal="right" wrapText="1"/>
      <protection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2" fillId="34" borderId="37" xfId="0" applyFont="1" applyFill="1" applyBorder="1" applyAlignment="1" applyProtection="1">
      <alignment wrapText="1"/>
      <protection/>
    </xf>
    <xf numFmtId="0" fontId="2" fillId="16" borderId="37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68" fontId="2" fillId="0" borderId="36" xfId="0" applyNumberFormat="1" applyFont="1" applyFill="1" applyBorder="1" applyAlignment="1" applyProtection="1">
      <alignment horizontal="right" wrapText="1"/>
      <protection/>
    </xf>
    <xf numFmtId="168" fontId="2" fillId="0" borderId="38" xfId="0" applyNumberFormat="1" applyFont="1" applyFill="1" applyBorder="1" applyAlignment="1" applyProtection="1">
      <alignment horizontal="right" wrapText="1"/>
      <protection/>
    </xf>
    <xf numFmtId="0" fontId="3" fillId="34" borderId="21" xfId="0" applyFont="1" applyFill="1" applyBorder="1" applyAlignment="1" applyProtection="1">
      <alignment wrapText="1"/>
      <protection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How Much of Federal Spending is Borrowed for Every Dollar?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1975"/>
          <c:y val="0.04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4275"/>
          <c:w val="0.9435"/>
          <c:h val="0.752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'Borrowed Spending Table'!$A$3:$A$34</c:f>
              <c:strCache>
                <c:ptCount val="3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 estimate</c:v>
                </c:pt>
              </c:strCache>
            </c:strRef>
          </c:cat>
          <c:val>
            <c:numRef>
              <c:f>'Borrowed Spending Table'!$D$3:$D$34</c:f>
              <c:numCache>
                <c:ptCount val="32"/>
                <c:pt idx="0">
                  <c:v>12.489422914198677</c:v>
                </c:pt>
                <c:pt idx="1">
                  <c:v>11.633736360955481</c:v>
                </c:pt>
                <c:pt idx="2">
                  <c:v>17.151669572214033</c:v>
                </c:pt>
                <c:pt idx="3">
                  <c:v>25.70509648688768</c:v>
                </c:pt>
                <c:pt idx="4">
                  <c:v>21.765672693120454</c:v>
                </c:pt>
                <c:pt idx="5">
                  <c:v>22.434745852266722</c:v>
                </c:pt>
                <c:pt idx="6">
                  <c:v>22.33441033925686</c:v>
                </c:pt>
                <c:pt idx="7">
                  <c:v>14.91035856573706</c:v>
                </c:pt>
                <c:pt idx="8">
                  <c:v>14.58098459225855</c:v>
                </c:pt>
                <c:pt idx="9">
                  <c:v>13.342659788406053</c:v>
                </c:pt>
                <c:pt idx="10">
                  <c:v>17.637669592976856</c:v>
                </c:pt>
                <c:pt idx="11">
                  <c:v>20.32925539948649</c:v>
                </c:pt>
                <c:pt idx="12">
                  <c:v>21.013391241404268</c:v>
                </c:pt>
                <c:pt idx="13">
                  <c:v>18.099900666950486</c:v>
                </c:pt>
                <c:pt idx="14">
                  <c:v>13.900670406348336</c:v>
                </c:pt>
                <c:pt idx="15">
                  <c:v>10.813485518242405</c:v>
                </c:pt>
                <c:pt idx="16">
                  <c:v>6.882409484139707</c:v>
                </c:pt>
                <c:pt idx="17">
                  <c:v>1.367809630878758</c:v>
                </c:pt>
                <c:pt idx="18">
                  <c:v>-4.187594553706497</c:v>
                </c:pt>
                <c:pt idx="19">
                  <c:v>-7.386296862145958</c:v>
                </c:pt>
                <c:pt idx="20">
                  <c:v>-13.20290665176076</c:v>
                </c:pt>
                <c:pt idx="21">
                  <c:v>-6.887481211080093</c:v>
                </c:pt>
                <c:pt idx="22">
                  <c:v>7.847232582425789</c:v>
                </c:pt>
                <c:pt idx="23">
                  <c:v>17.482290846798463</c:v>
                </c:pt>
                <c:pt idx="24">
                  <c:v>17.999825540823455</c:v>
                </c:pt>
                <c:pt idx="25">
                  <c:v>12.880258899676377</c:v>
                </c:pt>
                <c:pt idx="26">
                  <c:v>9.344632768361583</c:v>
                </c:pt>
                <c:pt idx="27">
                  <c:v>5.889251291823938</c:v>
                </c:pt>
                <c:pt idx="28">
                  <c:v>15.373009220452637</c:v>
                </c:pt>
                <c:pt idx="29">
                  <c:v>40.15976348182051</c:v>
                </c:pt>
                <c:pt idx="30">
                  <c:v>37.42549620971008</c:v>
                </c:pt>
                <c:pt idx="31">
                  <c:v>43.07897768932649</c:v>
                </c:pt>
              </c:numCache>
            </c:numRef>
          </c:val>
        </c:ser>
        <c:ser>
          <c:idx val="1"/>
          <c:order val="1"/>
          <c:spPr>
            <a:solidFill>
              <a:srgbClr val="C0504D">
                <a:alpha val="51000"/>
              </a:srgbClr>
            </a:solidFill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'Borrowed Spending Table'!$E$3:$E$34</c:f>
              <c:numCache>
                <c:ptCount val="32"/>
              </c:numCache>
            </c:numRef>
          </c:val>
        </c:ser>
        <c:axId val="25369259"/>
        <c:axId val="26996740"/>
      </c:areaChart>
      <c:catAx>
        <c:axId val="253692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Fiscal Year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26996740"/>
        <c:crosses val="autoZero"/>
        <c:auto val="1"/>
        <c:lblOffset val="100"/>
        <c:tickLblSkip val="1"/>
        <c:noMultiLvlLbl val="0"/>
      </c:catAx>
      <c:valAx>
        <c:axId val="26996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Cents per Dollar 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5369259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90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0.69475</cdr:x>
      <cdr:y>0.17</cdr:y>
    </cdr:from>
    <cdr:to>
      <cdr:x>0.97225</cdr:x>
      <cdr:y>0.8695</cdr:y>
    </cdr:to>
    <cdr:sp>
      <cdr:nvSpPr>
        <cdr:cNvPr id="1" name="Rectangle 16"/>
        <cdr:cNvSpPr>
          <a:spLocks/>
        </cdr:cNvSpPr>
      </cdr:nvSpPr>
      <cdr:spPr>
        <a:xfrm>
          <a:off x="6086475" y="1076325"/>
          <a:ext cx="2428875" cy="4467225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0.57775</cdr:x>
      <cdr:y>0.17075</cdr:y>
    </cdr:from>
    <cdr:to>
      <cdr:x>0.694</cdr:x>
      <cdr:y>0.87125</cdr:y>
    </cdr:to>
    <cdr:sp>
      <cdr:nvSpPr>
        <cdr:cNvPr id="2" name="Rectangle 14"/>
        <cdr:cNvSpPr>
          <a:spLocks/>
        </cdr:cNvSpPr>
      </cdr:nvSpPr>
      <cdr:spPr>
        <a:xfrm>
          <a:off x="5057775" y="1085850"/>
          <a:ext cx="1019175" cy="4467225"/>
        </a:xfrm>
        <a:prstGeom prst="rect">
          <a:avLst/>
        </a:prstGeom>
        <a:solidFill>
          <a:srgbClr val="FFFF00">
            <a:alpha val="11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0.0885</cdr:x>
      <cdr:y>0.17075</cdr:y>
    </cdr:from>
    <cdr:to>
      <cdr:x>0.57675</cdr:x>
      <cdr:y>0.8695</cdr:y>
    </cdr:to>
    <cdr:sp>
      <cdr:nvSpPr>
        <cdr:cNvPr id="3" name="Rectangle 15"/>
        <cdr:cNvSpPr>
          <a:spLocks/>
        </cdr:cNvSpPr>
      </cdr:nvSpPr>
      <cdr:spPr>
        <a:xfrm>
          <a:off x="771525" y="1085850"/>
          <a:ext cx="4276725" cy="4457700"/>
        </a:xfrm>
        <a:prstGeom prst="rect">
          <a:avLst/>
        </a:prstGeom>
        <a:solidFill>
          <a:srgbClr val="632523">
            <a:alpha val="5000"/>
          </a:srgbClr>
        </a:solidFill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0.37125</cdr:x>
      <cdr:y>0.913</cdr:y>
    </cdr:from>
    <cdr:to>
      <cdr:x>0.9985</cdr:x>
      <cdr:y>1</cdr:y>
    </cdr:to>
    <cdr:sp>
      <cdr:nvSpPr>
        <cdr:cNvPr id="4" name="TextBox 2"/>
        <cdr:cNvSpPr txBox="1">
          <a:spLocks noChangeArrowheads="1"/>
        </cdr:cNvSpPr>
      </cdr:nvSpPr>
      <cdr:spPr>
        <a:xfrm>
          <a:off x="3248025" y="5819775"/>
          <a:ext cx="54959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Office of Management and Budget , FY2012 Budget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by: Veronique de Rugy, Mercatus Center at George Mason University
</a:t>
          </a:r>
        </a:p>
      </cdr:txBody>
    </cdr:sp>
  </cdr:relSizeAnchor>
  <cdr:relSizeAnchor xmlns:cdr="http://schemas.openxmlformats.org/drawingml/2006/chartDrawing">
    <cdr:from>
      <cdr:x>0.08675</cdr:x>
      <cdr:y>0.23275</cdr:y>
    </cdr:from>
    <cdr:to>
      <cdr:x>0.97125</cdr:x>
      <cdr:y>0.2335</cdr:y>
    </cdr:to>
    <cdr:sp>
      <cdr:nvSpPr>
        <cdr:cNvPr id="5" name="Straight Connector 19"/>
        <cdr:cNvSpPr>
          <a:spLocks/>
        </cdr:cNvSpPr>
      </cdr:nvSpPr>
      <cdr:spPr>
        <a:xfrm rot="10800000">
          <a:off x="752475" y="1476375"/>
          <a:ext cx="7753350" cy="9525"/>
        </a:xfrm>
        <a:prstGeom prst="line">
          <a:avLst/>
        </a:prstGeom>
        <a:noFill/>
        <a:ln w="28575" cmpd="sng">
          <a:solidFill>
            <a:srgbClr val="632523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0.033</cdr:x>
      <cdr:y>0.20275</cdr:y>
    </cdr:from>
    <cdr:to>
      <cdr:x>0.07875</cdr:x>
      <cdr:y>0.25025</cdr:y>
    </cdr:to>
    <cdr:sp>
      <cdr:nvSpPr>
        <cdr:cNvPr id="6" name="TextBox 20"/>
        <cdr:cNvSpPr txBox="1">
          <a:spLocks noChangeArrowheads="1"/>
        </cdr:cNvSpPr>
      </cdr:nvSpPr>
      <cdr:spPr>
        <a:xfrm>
          <a:off x="285750" y="1285875"/>
          <a:ext cx="400050" cy="304800"/>
        </a:xfrm>
        <a:prstGeom prst="rect">
          <a:avLst/>
        </a:prstGeom>
        <a:solidFill>
          <a:srgbClr val="953735">
            <a:alpha val="47000"/>
          </a:srgbClr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43</a:t>
          </a:r>
        </a:p>
      </cdr:txBody>
    </cdr:sp>
  </cdr:relSizeAnchor>
  <cdr:relSizeAnchor xmlns:cdr="http://schemas.openxmlformats.org/drawingml/2006/chartDrawing">
    <cdr:from>
      <cdr:x>0.857</cdr:x>
      <cdr:y>0.193</cdr:y>
    </cdr:from>
    <cdr:to>
      <cdr:x>0.919</cdr:x>
      <cdr:y>0.2335</cdr:y>
    </cdr:to>
    <cdr:sp>
      <cdr:nvSpPr>
        <cdr:cNvPr id="7" name="TextBox 21"/>
        <cdr:cNvSpPr txBox="1">
          <a:spLocks noChangeArrowheads="1"/>
        </cdr:cNvSpPr>
      </cdr:nvSpPr>
      <cdr:spPr>
        <a:xfrm>
          <a:off x="7505700" y="1228725"/>
          <a:ext cx="5429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2011 Estimate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832256400" y="83225640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2/assets/hist01z3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defaultGridColor="0" zoomScale="87" zoomScaleNormal="87" zoomScalePageLayoutView="0" colorId="2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73" sqref="G73"/>
    </sheetView>
  </sheetViews>
  <sheetFormatPr defaultColWidth="9.140625" defaultRowHeight="15"/>
  <cols>
    <col min="1" max="1" width="15.7109375" style="1" customWidth="1"/>
    <col min="2" max="7" width="10.7109375" style="0" customWidth="1"/>
    <col min="8" max="8" width="11.7109375" style="0" customWidth="1"/>
    <col min="9" max="11" width="10.7109375" style="0" customWidth="1"/>
    <col min="13" max="13" width="11.00390625" style="0" customWidth="1"/>
    <col min="14" max="14" width="14.421875" style="0" bestFit="1" customWidth="1"/>
    <col min="15" max="15" width="19.57421875" style="0" bestFit="1" customWidth="1"/>
  </cols>
  <sheetData>
    <row r="1" s="1" customFormat="1" ht="19.5" customHeight="1">
      <c r="A1" s="20" t="s">
        <v>91</v>
      </c>
    </row>
    <row r="2" s="1" customFormat="1" ht="14.25" customHeight="1">
      <c r="A2" s="19" t="s">
        <v>90</v>
      </c>
    </row>
    <row r="3" s="1" customFormat="1" ht="15" customHeight="1"/>
    <row r="4" spans="1:11" s="1" customFormat="1" ht="15">
      <c r="A4" s="50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2"/>
    </row>
    <row r="5" spans="1:11" s="1" customFormat="1" ht="28.5">
      <c r="A5" s="21" t="s">
        <v>1</v>
      </c>
      <c r="B5" s="4"/>
      <c r="C5" s="4"/>
      <c r="D5" s="4"/>
      <c r="E5" s="4"/>
      <c r="F5" s="4"/>
      <c r="G5" s="4"/>
      <c r="H5" s="4"/>
      <c r="I5" s="4"/>
      <c r="J5" s="4"/>
      <c r="K5" s="22"/>
    </row>
    <row r="6" spans="1:11" s="1" customFormat="1" ht="60">
      <c r="A6" s="23" t="s">
        <v>2</v>
      </c>
      <c r="B6" s="5" t="s">
        <v>3</v>
      </c>
      <c r="C6" s="6"/>
      <c r="D6" s="7"/>
      <c r="E6" s="5" t="s">
        <v>4</v>
      </c>
      <c r="F6" s="6"/>
      <c r="G6" s="7"/>
      <c r="H6" s="8" t="s">
        <v>5</v>
      </c>
      <c r="I6" s="5" t="s">
        <v>6</v>
      </c>
      <c r="J6" s="6"/>
      <c r="K6" s="24"/>
    </row>
    <row r="7" spans="1:11" s="1" customFormat="1" ht="45">
      <c r="A7" s="25"/>
      <c r="B7" s="5" t="s">
        <v>7</v>
      </c>
      <c r="C7" s="5" t="s">
        <v>8</v>
      </c>
      <c r="D7" s="5" t="s">
        <v>9</v>
      </c>
      <c r="E7" s="5" t="s">
        <v>7</v>
      </c>
      <c r="F7" s="5" t="s">
        <v>8</v>
      </c>
      <c r="G7" s="5" t="s">
        <v>9</v>
      </c>
      <c r="H7" s="9"/>
      <c r="I7" s="5" t="s">
        <v>7</v>
      </c>
      <c r="J7" s="5" t="s">
        <v>8</v>
      </c>
      <c r="K7" s="26" t="s">
        <v>9</v>
      </c>
    </row>
    <row r="8" spans="1:11" s="1" customFormat="1" ht="14.25">
      <c r="A8" s="27" t="s">
        <v>10</v>
      </c>
      <c r="B8" s="10">
        <v>6.5</v>
      </c>
      <c r="C8" s="10">
        <v>9.5</v>
      </c>
      <c r="D8" s="10">
        <v>-2.9</v>
      </c>
      <c r="E8" s="10">
        <v>81.4</v>
      </c>
      <c r="F8" s="10">
        <v>117.8</v>
      </c>
      <c r="G8" s="10">
        <v>-36.3</v>
      </c>
      <c r="H8" s="11">
        <v>0.0804</v>
      </c>
      <c r="I8" s="10">
        <v>6.8</v>
      </c>
      <c r="J8" s="10">
        <v>9.8</v>
      </c>
      <c r="K8" s="28">
        <v>-3</v>
      </c>
    </row>
    <row r="9" spans="1:11" s="1" customFormat="1" ht="14.25">
      <c r="A9" s="27" t="s">
        <v>11</v>
      </c>
      <c r="B9" s="10">
        <v>8.7</v>
      </c>
      <c r="C9" s="10">
        <v>13.7</v>
      </c>
      <c r="D9" s="10">
        <v>-4.9</v>
      </c>
      <c r="E9" s="10">
        <v>104.2</v>
      </c>
      <c r="F9" s="10">
        <v>163.3</v>
      </c>
      <c r="G9" s="10">
        <v>-59.1</v>
      </c>
      <c r="H9" s="11">
        <v>0.0836</v>
      </c>
      <c r="I9" s="10">
        <v>7.6</v>
      </c>
      <c r="J9" s="10">
        <v>12</v>
      </c>
      <c r="K9" s="28">
        <v>-4.3</v>
      </c>
    </row>
    <row r="10" spans="1:11" s="1" customFormat="1" ht="14.25">
      <c r="A10" s="27" t="s">
        <v>12</v>
      </c>
      <c r="B10" s="10">
        <v>14.6</v>
      </c>
      <c r="C10" s="10">
        <v>35.1</v>
      </c>
      <c r="D10" s="10">
        <v>-20.5</v>
      </c>
      <c r="E10" s="10">
        <v>156.3</v>
      </c>
      <c r="F10" s="10">
        <v>375.4</v>
      </c>
      <c r="G10" s="10">
        <v>-219.1</v>
      </c>
      <c r="H10" s="11">
        <v>0.0936</v>
      </c>
      <c r="I10" s="10">
        <v>10.1</v>
      </c>
      <c r="J10" s="10">
        <v>24.3</v>
      </c>
      <c r="K10" s="28">
        <v>-14.2</v>
      </c>
    </row>
    <row r="11" spans="1:11" s="1" customFormat="1" ht="14.25">
      <c r="A11" s="27" t="s">
        <v>13</v>
      </c>
      <c r="B11" s="10">
        <v>24</v>
      </c>
      <c r="C11" s="10">
        <v>78.6</v>
      </c>
      <c r="D11" s="10">
        <v>-54.6</v>
      </c>
      <c r="E11" s="10">
        <v>233.9</v>
      </c>
      <c r="F11" s="10">
        <v>765.6</v>
      </c>
      <c r="G11" s="10">
        <v>-531.7</v>
      </c>
      <c r="H11" s="11">
        <v>0.1026</v>
      </c>
      <c r="I11" s="10">
        <v>13.3</v>
      </c>
      <c r="J11" s="10">
        <v>43.6</v>
      </c>
      <c r="K11" s="28">
        <v>-30.3</v>
      </c>
    </row>
    <row r="12" spans="1:11" s="1" customFormat="1" ht="14.25">
      <c r="A12" s="27" t="s">
        <v>14</v>
      </c>
      <c r="B12" s="10">
        <v>43.7</v>
      </c>
      <c r="C12" s="10">
        <v>91.3</v>
      </c>
      <c r="D12" s="10">
        <v>-47.6</v>
      </c>
      <c r="E12" s="10">
        <v>461</v>
      </c>
      <c r="F12" s="10">
        <v>962.1</v>
      </c>
      <c r="G12" s="10">
        <v>-501.1</v>
      </c>
      <c r="H12" s="11">
        <v>0.0949</v>
      </c>
      <c r="I12" s="10">
        <v>20.9</v>
      </c>
      <c r="J12" s="10">
        <v>43.6</v>
      </c>
      <c r="K12" s="28">
        <v>-22.7</v>
      </c>
    </row>
    <row r="13" spans="1:11" s="1" customFormat="1" ht="14.25">
      <c r="A13" s="27" t="s">
        <v>15</v>
      </c>
      <c r="B13" s="10">
        <v>45.2</v>
      </c>
      <c r="C13" s="10">
        <v>92.7</v>
      </c>
      <c r="D13" s="10">
        <v>-47.6</v>
      </c>
      <c r="E13" s="10">
        <v>499</v>
      </c>
      <c r="F13" s="10">
        <v>1024.4</v>
      </c>
      <c r="G13" s="10">
        <v>-525.4</v>
      </c>
      <c r="H13" s="11">
        <v>0.0905</v>
      </c>
      <c r="I13" s="10">
        <v>20.4</v>
      </c>
      <c r="J13" s="10">
        <v>41.9</v>
      </c>
      <c r="K13" s="28">
        <v>-21.5</v>
      </c>
    </row>
    <row r="14" spans="1:11" s="1" customFormat="1" ht="14.25">
      <c r="A14" s="27" t="s">
        <v>16</v>
      </c>
      <c r="B14" s="10">
        <v>39.3</v>
      </c>
      <c r="C14" s="10">
        <v>55.2</v>
      </c>
      <c r="D14" s="10">
        <v>-15.9</v>
      </c>
      <c r="E14" s="10">
        <v>433.7</v>
      </c>
      <c r="F14" s="10">
        <v>609.6</v>
      </c>
      <c r="G14" s="10">
        <v>-175.9</v>
      </c>
      <c r="H14" s="11">
        <v>0.0906</v>
      </c>
      <c r="I14" s="10">
        <v>17.7</v>
      </c>
      <c r="J14" s="10">
        <v>24.8</v>
      </c>
      <c r="K14" s="28">
        <v>-7.2</v>
      </c>
    </row>
    <row r="15" spans="1:11" s="1" customFormat="1" ht="14.25">
      <c r="A15" s="27" t="s">
        <v>17</v>
      </c>
      <c r="B15" s="10">
        <v>38.5</v>
      </c>
      <c r="C15" s="10">
        <v>34.5</v>
      </c>
      <c r="D15" s="10">
        <v>4</v>
      </c>
      <c r="E15" s="10">
        <v>385.1</v>
      </c>
      <c r="F15" s="10">
        <v>345</v>
      </c>
      <c r="G15" s="10">
        <v>40.2</v>
      </c>
      <c r="H15" s="11">
        <v>0.1</v>
      </c>
      <c r="I15" s="10">
        <v>16.5</v>
      </c>
      <c r="J15" s="10">
        <v>14.8</v>
      </c>
      <c r="K15" s="28">
        <v>1.7</v>
      </c>
    </row>
    <row r="16" spans="1:11" s="1" customFormat="1" ht="14.25">
      <c r="A16" s="27" t="s">
        <v>18</v>
      </c>
      <c r="B16" s="10">
        <v>41.6</v>
      </c>
      <c r="C16" s="10">
        <v>29.8</v>
      </c>
      <c r="D16" s="10">
        <v>11.8</v>
      </c>
      <c r="E16" s="10">
        <v>392.8</v>
      </c>
      <c r="F16" s="10">
        <v>281.3</v>
      </c>
      <c r="G16" s="10">
        <v>111.5</v>
      </c>
      <c r="H16" s="11">
        <v>0.1058</v>
      </c>
      <c r="I16" s="10">
        <v>16.2</v>
      </c>
      <c r="J16" s="10">
        <v>11.6</v>
      </c>
      <c r="K16" s="28">
        <v>4.6</v>
      </c>
    </row>
    <row r="17" spans="1:11" s="1" customFormat="1" ht="14.25">
      <c r="A17" s="27" t="s">
        <v>19</v>
      </c>
      <c r="B17" s="10">
        <v>39.4</v>
      </c>
      <c r="C17" s="10">
        <v>38.8</v>
      </c>
      <c r="D17" s="10">
        <v>0.6</v>
      </c>
      <c r="E17" s="10">
        <v>384.9</v>
      </c>
      <c r="F17" s="10">
        <v>379.2</v>
      </c>
      <c r="G17" s="10">
        <v>5.7</v>
      </c>
      <c r="H17" s="11">
        <v>0.1024</v>
      </c>
      <c r="I17" s="10">
        <v>14.5</v>
      </c>
      <c r="J17" s="10">
        <v>14.3</v>
      </c>
      <c r="K17" s="28">
        <v>0.2</v>
      </c>
    </row>
    <row r="18" spans="1:11" s="1" customFormat="1" ht="14.25">
      <c r="A18" s="27" t="s">
        <v>20</v>
      </c>
      <c r="B18" s="10">
        <v>39.4</v>
      </c>
      <c r="C18" s="10">
        <v>42.6</v>
      </c>
      <c r="D18" s="10">
        <v>-3.1</v>
      </c>
      <c r="E18" s="10">
        <v>370.7</v>
      </c>
      <c r="F18" s="10">
        <v>400</v>
      </c>
      <c r="G18" s="10">
        <v>-29.3</v>
      </c>
      <c r="H18" s="11">
        <v>0.1064</v>
      </c>
      <c r="I18" s="10">
        <v>14.4</v>
      </c>
      <c r="J18" s="10">
        <v>15.6</v>
      </c>
      <c r="K18" s="28">
        <v>-1.1</v>
      </c>
    </row>
    <row r="19" spans="1:11" s="1" customFormat="1" ht="14.25">
      <c r="A19" s="27" t="s">
        <v>21</v>
      </c>
      <c r="B19" s="10">
        <v>51.6</v>
      </c>
      <c r="C19" s="10">
        <v>45.5</v>
      </c>
      <c r="D19" s="10">
        <v>6.1</v>
      </c>
      <c r="E19" s="10">
        <v>493</v>
      </c>
      <c r="F19" s="10">
        <v>434.7</v>
      </c>
      <c r="G19" s="10">
        <v>58.3</v>
      </c>
      <c r="H19" s="11">
        <v>0.1047</v>
      </c>
      <c r="I19" s="10">
        <v>16.1</v>
      </c>
      <c r="J19" s="10">
        <v>14.2</v>
      </c>
      <c r="K19" s="28">
        <v>1.9</v>
      </c>
    </row>
    <row r="20" spans="1:11" s="1" customFormat="1" ht="14.25">
      <c r="A20" s="27" t="s">
        <v>22</v>
      </c>
      <c r="B20" s="10">
        <v>66.2</v>
      </c>
      <c r="C20" s="10">
        <v>67.7</v>
      </c>
      <c r="D20" s="10">
        <v>-1.5</v>
      </c>
      <c r="E20" s="10">
        <v>635.6</v>
      </c>
      <c r="F20" s="10">
        <v>650.2</v>
      </c>
      <c r="G20" s="10">
        <v>-14.6</v>
      </c>
      <c r="H20" s="11">
        <v>0.1041</v>
      </c>
      <c r="I20" s="10">
        <v>19</v>
      </c>
      <c r="J20" s="10">
        <v>19.4</v>
      </c>
      <c r="K20" s="28">
        <v>-0.4</v>
      </c>
    </row>
    <row r="21" spans="1:11" s="1" customFormat="1" ht="14.25">
      <c r="A21" s="27" t="s">
        <v>23</v>
      </c>
      <c r="B21" s="10">
        <v>69.6</v>
      </c>
      <c r="C21" s="10">
        <v>76.1</v>
      </c>
      <c r="D21" s="10">
        <v>-6.5</v>
      </c>
      <c r="E21" s="10">
        <v>619.3</v>
      </c>
      <c r="F21" s="10">
        <v>677.1</v>
      </c>
      <c r="G21" s="10">
        <v>-57.8</v>
      </c>
      <c r="H21" s="11">
        <v>0.1124</v>
      </c>
      <c r="I21" s="10">
        <v>18.7</v>
      </c>
      <c r="J21" s="10">
        <v>20.4</v>
      </c>
      <c r="K21" s="28">
        <v>-1.7</v>
      </c>
    </row>
    <row r="22" spans="1:11" s="1" customFormat="1" ht="14.25">
      <c r="A22" s="27" t="s">
        <v>24</v>
      </c>
      <c r="B22" s="10">
        <v>69.7</v>
      </c>
      <c r="C22" s="10">
        <v>70.9</v>
      </c>
      <c r="D22" s="10">
        <v>-1.2</v>
      </c>
      <c r="E22" s="10">
        <v>599.3</v>
      </c>
      <c r="F22" s="10">
        <v>609.2</v>
      </c>
      <c r="G22" s="10">
        <v>-9.9</v>
      </c>
      <c r="H22" s="11">
        <v>0.1163</v>
      </c>
      <c r="I22" s="10">
        <v>18.5</v>
      </c>
      <c r="J22" s="10">
        <v>18.8</v>
      </c>
      <c r="K22" s="28">
        <v>-0.3</v>
      </c>
    </row>
    <row r="23" spans="1:11" s="1" customFormat="1" ht="14.25">
      <c r="A23" s="27" t="s">
        <v>25</v>
      </c>
      <c r="B23" s="10">
        <v>65.5</v>
      </c>
      <c r="C23" s="10">
        <v>68.4</v>
      </c>
      <c r="D23" s="10">
        <v>-3</v>
      </c>
      <c r="E23" s="10">
        <v>544.1</v>
      </c>
      <c r="F23" s="10">
        <v>568.9</v>
      </c>
      <c r="G23" s="10">
        <v>-24.9</v>
      </c>
      <c r="H23" s="11">
        <v>0.1203</v>
      </c>
      <c r="I23" s="10">
        <v>16.5</v>
      </c>
      <c r="J23" s="10">
        <v>17.3</v>
      </c>
      <c r="K23" s="28">
        <v>-0.8</v>
      </c>
    </row>
    <row r="24" spans="1:11" s="1" customFormat="1" ht="14.25">
      <c r="A24" s="27" t="s">
        <v>26</v>
      </c>
      <c r="B24" s="10">
        <v>74.6</v>
      </c>
      <c r="C24" s="10">
        <v>70.6</v>
      </c>
      <c r="D24" s="10">
        <v>3.9</v>
      </c>
      <c r="E24" s="10">
        <v>590.6</v>
      </c>
      <c r="F24" s="10">
        <v>559.3</v>
      </c>
      <c r="G24" s="10">
        <v>31.2</v>
      </c>
      <c r="H24" s="11">
        <v>0.1263</v>
      </c>
      <c r="I24" s="10">
        <v>17.5</v>
      </c>
      <c r="J24" s="10">
        <v>16.5</v>
      </c>
      <c r="K24" s="28">
        <v>0.9</v>
      </c>
    </row>
    <row r="25" spans="1:11" s="1" customFormat="1" ht="14.25">
      <c r="A25" s="27" t="s">
        <v>27</v>
      </c>
      <c r="B25" s="10">
        <v>80</v>
      </c>
      <c r="C25" s="10">
        <v>76.6</v>
      </c>
      <c r="D25" s="10">
        <v>3.4</v>
      </c>
      <c r="E25" s="10">
        <v>602.8</v>
      </c>
      <c r="F25" s="10">
        <v>577.1</v>
      </c>
      <c r="G25" s="10">
        <v>25.7</v>
      </c>
      <c r="H25" s="11">
        <v>0.1327</v>
      </c>
      <c r="I25" s="10">
        <v>17.7</v>
      </c>
      <c r="J25" s="10">
        <v>17</v>
      </c>
      <c r="K25" s="28">
        <v>0.8</v>
      </c>
    </row>
    <row r="26" spans="1:11" s="1" customFormat="1" ht="14.25">
      <c r="A26" s="27" t="s">
        <v>28</v>
      </c>
      <c r="B26" s="10">
        <v>79.6</v>
      </c>
      <c r="C26" s="10">
        <v>82.4</v>
      </c>
      <c r="D26" s="10">
        <v>-2.8</v>
      </c>
      <c r="E26" s="10">
        <v>566.8</v>
      </c>
      <c r="F26" s="10">
        <v>586.5</v>
      </c>
      <c r="G26" s="10">
        <v>-19.7</v>
      </c>
      <c r="H26" s="11">
        <v>0.1405</v>
      </c>
      <c r="I26" s="10">
        <v>17.3</v>
      </c>
      <c r="J26" s="10">
        <v>17.9</v>
      </c>
      <c r="K26" s="28">
        <v>-0.6</v>
      </c>
    </row>
    <row r="27" spans="1:11" s="1" customFormat="1" ht="14.25">
      <c r="A27" s="27" t="s">
        <v>29</v>
      </c>
      <c r="B27" s="10">
        <v>79.2</v>
      </c>
      <c r="C27" s="10">
        <v>92.1</v>
      </c>
      <c r="D27" s="10">
        <v>-12.8</v>
      </c>
      <c r="E27" s="10">
        <v>542.8</v>
      </c>
      <c r="F27" s="10">
        <v>630.8</v>
      </c>
      <c r="G27" s="10">
        <v>-88</v>
      </c>
      <c r="H27" s="11">
        <v>0.146</v>
      </c>
      <c r="I27" s="10">
        <v>16.2</v>
      </c>
      <c r="J27" s="10">
        <v>18.8</v>
      </c>
      <c r="K27" s="28">
        <v>-2.6</v>
      </c>
    </row>
    <row r="28" spans="1:11" s="1" customFormat="1" ht="14.25">
      <c r="A28" s="27" t="s">
        <v>30</v>
      </c>
      <c r="B28" s="10">
        <v>92.5</v>
      </c>
      <c r="C28" s="10">
        <v>92.2</v>
      </c>
      <c r="D28" s="10">
        <v>0.3</v>
      </c>
      <c r="E28" s="10">
        <v>630.9</v>
      </c>
      <c r="F28" s="10">
        <v>628.9</v>
      </c>
      <c r="G28" s="10">
        <v>2.1</v>
      </c>
      <c r="H28" s="11">
        <v>0.1466</v>
      </c>
      <c r="I28" s="10">
        <v>17.8</v>
      </c>
      <c r="J28" s="10">
        <v>17.8</v>
      </c>
      <c r="K28" s="28">
        <v>0.1</v>
      </c>
    </row>
    <row r="29" spans="1:11" s="1" customFormat="1" ht="14.25">
      <c r="A29" s="27" t="s">
        <v>31</v>
      </c>
      <c r="B29" s="10">
        <v>94.4</v>
      </c>
      <c r="C29" s="10">
        <v>97.7</v>
      </c>
      <c r="D29" s="10">
        <v>-3.3</v>
      </c>
      <c r="E29" s="10">
        <v>626.3</v>
      </c>
      <c r="F29" s="10">
        <v>648.5</v>
      </c>
      <c r="G29" s="10">
        <v>-22.1</v>
      </c>
      <c r="H29" s="11">
        <v>0.1507</v>
      </c>
      <c r="I29" s="10">
        <v>17.8</v>
      </c>
      <c r="J29" s="10">
        <v>18.4</v>
      </c>
      <c r="K29" s="28">
        <v>-0.6</v>
      </c>
    </row>
    <row r="30" spans="1:11" s="1" customFormat="1" ht="14.25">
      <c r="A30" s="27" t="s">
        <v>32</v>
      </c>
      <c r="B30" s="10">
        <v>99.7</v>
      </c>
      <c r="C30" s="10">
        <v>106.8</v>
      </c>
      <c r="D30" s="10">
        <v>-7.1</v>
      </c>
      <c r="E30" s="10">
        <v>659.7</v>
      </c>
      <c r="F30" s="10">
        <v>707</v>
      </c>
      <c r="G30" s="10">
        <v>-47.3</v>
      </c>
      <c r="H30" s="11">
        <v>0.1511</v>
      </c>
      <c r="I30" s="10">
        <v>17.6</v>
      </c>
      <c r="J30" s="10">
        <v>18.8</v>
      </c>
      <c r="K30" s="28">
        <v>-1.3</v>
      </c>
    </row>
    <row r="31" spans="1:11" s="1" customFormat="1" ht="14.25">
      <c r="A31" s="27" t="s">
        <v>33</v>
      </c>
      <c r="B31" s="10">
        <v>106.6</v>
      </c>
      <c r="C31" s="10">
        <v>111.3</v>
      </c>
      <c r="D31" s="10">
        <v>-4.8</v>
      </c>
      <c r="E31" s="10">
        <v>674.9</v>
      </c>
      <c r="F31" s="10">
        <v>705</v>
      </c>
      <c r="G31" s="10">
        <v>-30.1</v>
      </c>
      <c r="H31" s="11">
        <v>0.1579</v>
      </c>
      <c r="I31" s="10">
        <v>17.8</v>
      </c>
      <c r="J31" s="10">
        <v>18.6</v>
      </c>
      <c r="K31" s="28">
        <v>-0.8</v>
      </c>
    </row>
    <row r="32" spans="1:11" s="1" customFormat="1" ht="14.25">
      <c r="A32" s="27" t="s">
        <v>34</v>
      </c>
      <c r="B32" s="10">
        <v>112.6</v>
      </c>
      <c r="C32" s="10">
        <v>118.5</v>
      </c>
      <c r="D32" s="10">
        <v>-5.9</v>
      </c>
      <c r="E32" s="10">
        <v>704.3</v>
      </c>
      <c r="F32" s="10">
        <v>741.3</v>
      </c>
      <c r="G32" s="10">
        <v>-37</v>
      </c>
      <c r="H32" s="11">
        <v>0.1599</v>
      </c>
      <c r="I32" s="10">
        <v>17.6</v>
      </c>
      <c r="J32" s="10">
        <v>18.5</v>
      </c>
      <c r="K32" s="28">
        <v>-0.9</v>
      </c>
    </row>
    <row r="33" spans="1:11" s="1" customFormat="1" ht="14.25">
      <c r="A33" s="27" t="s">
        <v>35</v>
      </c>
      <c r="B33" s="10">
        <v>116.8</v>
      </c>
      <c r="C33" s="10">
        <v>118.2</v>
      </c>
      <c r="D33" s="10">
        <v>-1.4</v>
      </c>
      <c r="E33" s="10">
        <v>721.1</v>
      </c>
      <c r="F33" s="10">
        <v>729.8</v>
      </c>
      <c r="G33" s="10">
        <v>-8.7</v>
      </c>
      <c r="H33" s="11">
        <v>0.162</v>
      </c>
      <c r="I33" s="10">
        <v>17</v>
      </c>
      <c r="J33" s="10">
        <v>17.2</v>
      </c>
      <c r="K33" s="28">
        <v>-0.2</v>
      </c>
    </row>
    <row r="34" spans="1:11" s="1" customFormat="1" ht="14.25">
      <c r="A34" s="27" t="s">
        <v>36</v>
      </c>
      <c r="B34" s="10">
        <v>130.8</v>
      </c>
      <c r="C34" s="10">
        <v>134.5</v>
      </c>
      <c r="D34" s="10">
        <v>-3.7</v>
      </c>
      <c r="E34" s="10">
        <v>789.1</v>
      </c>
      <c r="F34" s="10">
        <v>811.4</v>
      </c>
      <c r="G34" s="10">
        <v>-22.3</v>
      </c>
      <c r="H34" s="11">
        <v>0.1658</v>
      </c>
      <c r="I34" s="10">
        <v>17.3</v>
      </c>
      <c r="J34" s="10">
        <v>17.8</v>
      </c>
      <c r="K34" s="28">
        <v>-0.5</v>
      </c>
    </row>
    <row r="35" spans="1:11" s="1" customFormat="1" ht="14.25">
      <c r="A35" s="27" t="s">
        <v>37</v>
      </c>
      <c r="B35" s="10">
        <v>148.8</v>
      </c>
      <c r="C35" s="10">
        <v>157.5</v>
      </c>
      <c r="D35" s="10">
        <v>-8.6</v>
      </c>
      <c r="E35" s="10">
        <v>875.4</v>
      </c>
      <c r="F35" s="10">
        <v>926.3</v>
      </c>
      <c r="G35" s="10">
        <v>-50.8</v>
      </c>
      <c r="H35" s="11">
        <v>0.17</v>
      </c>
      <c r="I35" s="10">
        <v>18.4</v>
      </c>
      <c r="J35" s="10">
        <v>19.4</v>
      </c>
      <c r="K35" s="28">
        <v>-1.1</v>
      </c>
    </row>
    <row r="36" spans="1:11" s="1" customFormat="1" ht="14.25">
      <c r="A36" s="27" t="s">
        <v>38</v>
      </c>
      <c r="B36" s="10">
        <v>153</v>
      </c>
      <c r="C36" s="10">
        <v>178.1</v>
      </c>
      <c r="D36" s="10">
        <v>-25.2</v>
      </c>
      <c r="E36" s="10">
        <v>866.7</v>
      </c>
      <c r="F36" s="10">
        <v>1009.3</v>
      </c>
      <c r="G36" s="10">
        <v>-142.6</v>
      </c>
      <c r="H36" s="11">
        <v>0.1765</v>
      </c>
      <c r="I36" s="10">
        <v>17.6</v>
      </c>
      <c r="J36" s="10">
        <v>20.5</v>
      </c>
      <c r="K36" s="28">
        <v>-2.9</v>
      </c>
    </row>
    <row r="37" spans="1:11" s="1" customFormat="1" ht="14.25">
      <c r="A37" s="27" t="s">
        <v>39</v>
      </c>
      <c r="B37" s="10">
        <v>186.9</v>
      </c>
      <c r="C37" s="10">
        <v>183.6</v>
      </c>
      <c r="D37" s="10">
        <v>3.2</v>
      </c>
      <c r="E37" s="10">
        <v>993.5</v>
      </c>
      <c r="F37" s="10">
        <v>976.3</v>
      </c>
      <c r="G37" s="10">
        <v>17.2</v>
      </c>
      <c r="H37" s="11">
        <v>0.1881</v>
      </c>
      <c r="I37" s="10">
        <v>19.7</v>
      </c>
      <c r="J37" s="10">
        <v>19.4</v>
      </c>
      <c r="K37" s="28">
        <v>0.3</v>
      </c>
    </row>
    <row r="38" spans="1:11" s="1" customFormat="1" ht="14.25">
      <c r="A38" s="27" t="s">
        <v>40</v>
      </c>
      <c r="B38" s="10">
        <v>192.8</v>
      </c>
      <c r="C38" s="10">
        <v>195.6</v>
      </c>
      <c r="D38" s="10">
        <v>-2.8</v>
      </c>
      <c r="E38" s="10">
        <v>968.4</v>
      </c>
      <c r="F38" s="10">
        <v>982.7</v>
      </c>
      <c r="G38" s="10">
        <v>-14.3</v>
      </c>
      <c r="H38" s="11">
        <v>0.1991</v>
      </c>
      <c r="I38" s="10">
        <v>19</v>
      </c>
      <c r="J38" s="10">
        <v>19.3</v>
      </c>
      <c r="K38" s="28">
        <v>-0.3</v>
      </c>
    </row>
    <row r="39" spans="1:11" s="1" customFormat="1" ht="14.25">
      <c r="A39" s="27" t="s">
        <v>41</v>
      </c>
      <c r="B39" s="10">
        <v>187.1</v>
      </c>
      <c r="C39" s="10">
        <v>210.2</v>
      </c>
      <c r="D39" s="10">
        <v>-23</v>
      </c>
      <c r="E39" s="10">
        <v>877.4</v>
      </c>
      <c r="F39" s="10">
        <v>985.3</v>
      </c>
      <c r="G39" s="10">
        <v>-108</v>
      </c>
      <c r="H39" s="11">
        <v>0.2133</v>
      </c>
      <c r="I39" s="10">
        <v>17.3</v>
      </c>
      <c r="J39" s="10">
        <v>19.5</v>
      </c>
      <c r="K39" s="28">
        <v>-2.1</v>
      </c>
    </row>
    <row r="40" spans="1:11" s="1" customFormat="1" ht="14.25">
      <c r="A40" s="27" t="s">
        <v>42</v>
      </c>
      <c r="B40" s="10">
        <v>207.3</v>
      </c>
      <c r="C40" s="10">
        <v>230.7</v>
      </c>
      <c r="D40" s="10">
        <v>-23.4</v>
      </c>
      <c r="E40" s="10">
        <v>908.1</v>
      </c>
      <c r="F40" s="10">
        <v>1010.4</v>
      </c>
      <c r="G40" s="10">
        <v>-102.4</v>
      </c>
      <c r="H40" s="11">
        <v>0.2283</v>
      </c>
      <c r="I40" s="10">
        <v>17.6</v>
      </c>
      <c r="J40" s="10">
        <v>19.6</v>
      </c>
      <c r="K40" s="28">
        <v>-2</v>
      </c>
    </row>
    <row r="41" spans="1:11" s="1" customFormat="1" ht="14.25">
      <c r="A41" s="27" t="s">
        <v>43</v>
      </c>
      <c r="B41" s="10">
        <v>230.8</v>
      </c>
      <c r="C41" s="10">
        <v>245.7</v>
      </c>
      <c r="D41" s="10">
        <v>-14.9</v>
      </c>
      <c r="E41" s="10">
        <v>956.9</v>
      </c>
      <c r="F41" s="10">
        <v>1018.7</v>
      </c>
      <c r="G41" s="10">
        <v>-61.8</v>
      </c>
      <c r="H41" s="11">
        <v>0.2412</v>
      </c>
      <c r="I41" s="10">
        <v>17.6</v>
      </c>
      <c r="J41" s="10">
        <v>18.7</v>
      </c>
      <c r="K41" s="28">
        <v>-1.1</v>
      </c>
    </row>
    <row r="42" spans="1:11" s="1" customFormat="1" ht="14.25">
      <c r="A42" s="27" t="s">
        <v>44</v>
      </c>
      <c r="B42" s="10">
        <v>263.2</v>
      </c>
      <c r="C42" s="10">
        <v>269.4</v>
      </c>
      <c r="D42" s="10">
        <v>-6.1</v>
      </c>
      <c r="E42" s="10">
        <v>1004.3</v>
      </c>
      <c r="F42" s="10">
        <v>1027.7</v>
      </c>
      <c r="G42" s="10">
        <v>-23.4</v>
      </c>
      <c r="H42" s="11">
        <v>0.2621</v>
      </c>
      <c r="I42" s="10">
        <v>18.3</v>
      </c>
      <c r="J42" s="10">
        <v>18.7</v>
      </c>
      <c r="K42" s="28">
        <v>-0.4</v>
      </c>
    </row>
    <row r="43" spans="1:11" s="1" customFormat="1" ht="14.25">
      <c r="A43" s="27" t="s">
        <v>45</v>
      </c>
      <c r="B43" s="10">
        <v>279.1</v>
      </c>
      <c r="C43" s="10">
        <v>332.3</v>
      </c>
      <c r="D43" s="10">
        <v>-53.2</v>
      </c>
      <c r="E43" s="10">
        <v>966</v>
      </c>
      <c r="F43" s="10">
        <v>1150.3</v>
      </c>
      <c r="G43" s="10">
        <v>-184.3</v>
      </c>
      <c r="H43" s="11">
        <v>0.2889</v>
      </c>
      <c r="I43" s="10">
        <v>17.9</v>
      </c>
      <c r="J43" s="10">
        <v>21.3</v>
      </c>
      <c r="K43" s="28">
        <v>-3.4</v>
      </c>
    </row>
    <row r="44" spans="1:11" s="1" customFormat="1" ht="14.25">
      <c r="A44" s="27" t="s">
        <v>46</v>
      </c>
      <c r="B44" s="10">
        <v>298.1</v>
      </c>
      <c r="C44" s="10">
        <v>371.8</v>
      </c>
      <c r="D44" s="10">
        <v>-73.7</v>
      </c>
      <c r="E44" s="10">
        <v>956.2</v>
      </c>
      <c r="F44" s="10">
        <v>1192.8</v>
      </c>
      <c r="G44" s="10">
        <v>-236.5</v>
      </c>
      <c r="H44" s="11">
        <v>0.3117</v>
      </c>
      <c r="I44" s="10">
        <v>17.1</v>
      </c>
      <c r="J44" s="10">
        <v>21.4</v>
      </c>
      <c r="K44" s="28">
        <v>-4.2</v>
      </c>
    </row>
    <row r="45" spans="1:11" s="1" customFormat="1" ht="14.25">
      <c r="A45" s="27" t="s">
        <v>47</v>
      </c>
      <c r="B45" s="10">
        <v>81.2</v>
      </c>
      <c r="C45" s="10">
        <v>96</v>
      </c>
      <c r="D45" s="10">
        <v>-14.7</v>
      </c>
      <c r="E45" s="10">
        <v>253.1</v>
      </c>
      <c r="F45" s="10">
        <v>299.1</v>
      </c>
      <c r="G45" s="10">
        <v>-45.9</v>
      </c>
      <c r="H45" s="11">
        <v>0.3209</v>
      </c>
      <c r="I45" s="10">
        <v>17.7</v>
      </c>
      <c r="J45" s="10">
        <v>20.9</v>
      </c>
      <c r="K45" s="28">
        <v>-3.2</v>
      </c>
    </row>
    <row r="46" spans="1:11" s="1" customFormat="1" ht="14.25">
      <c r="A46" s="27" t="s">
        <v>48</v>
      </c>
      <c r="B46" s="10">
        <v>355.6</v>
      </c>
      <c r="C46" s="10">
        <v>409.2</v>
      </c>
      <c r="D46" s="10">
        <v>-53.7</v>
      </c>
      <c r="E46" s="10">
        <v>1054.8</v>
      </c>
      <c r="F46" s="10">
        <v>1213.9</v>
      </c>
      <c r="G46" s="10">
        <v>-159.2</v>
      </c>
      <c r="H46" s="11">
        <v>0.3371</v>
      </c>
      <c r="I46" s="10">
        <v>18</v>
      </c>
      <c r="J46" s="10">
        <v>20.7</v>
      </c>
      <c r="K46" s="28">
        <v>-2.7</v>
      </c>
    </row>
    <row r="47" spans="1:11" s="1" customFormat="1" ht="14.25">
      <c r="A47" s="27" t="s">
        <v>49</v>
      </c>
      <c r="B47" s="10">
        <v>399.6</v>
      </c>
      <c r="C47" s="10">
        <v>458.7</v>
      </c>
      <c r="D47" s="10">
        <v>-59.2</v>
      </c>
      <c r="E47" s="10">
        <v>1113.6</v>
      </c>
      <c r="F47" s="10">
        <v>1278.6</v>
      </c>
      <c r="G47" s="10">
        <v>-165</v>
      </c>
      <c r="H47" s="11">
        <v>0.3588</v>
      </c>
      <c r="I47" s="10">
        <v>18</v>
      </c>
      <c r="J47" s="10">
        <v>20.7</v>
      </c>
      <c r="K47" s="28">
        <v>-2.7</v>
      </c>
    </row>
    <row r="48" spans="1:11" s="1" customFormat="1" ht="15" thickBot="1">
      <c r="A48" s="27" t="s">
        <v>50</v>
      </c>
      <c r="B48" s="10">
        <v>463.3</v>
      </c>
      <c r="C48" s="10">
        <v>504</v>
      </c>
      <c r="D48" s="10">
        <v>-40.7</v>
      </c>
      <c r="E48" s="10">
        <v>1187.3</v>
      </c>
      <c r="F48" s="10">
        <v>1291.7</v>
      </c>
      <c r="G48" s="10">
        <v>-104.4</v>
      </c>
      <c r="H48" s="11">
        <v>0.3902</v>
      </c>
      <c r="I48" s="10">
        <v>18.5</v>
      </c>
      <c r="J48" s="10">
        <v>20.1</v>
      </c>
      <c r="K48" s="28">
        <v>-1.6</v>
      </c>
    </row>
    <row r="49" spans="1:11" s="1" customFormat="1" ht="14.25">
      <c r="A49" s="12" t="s">
        <v>51</v>
      </c>
      <c r="B49" s="35">
        <v>517.1</v>
      </c>
      <c r="C49" s="35">
        <v>590.9</v>
      </c>
      <c r="D49" s="35">
        <v>-73.8</v>
      </c>
      <c r="E49" s="35">
        <v>1197.6</v>
      </c>
      <c r="F49" s="35">
        <v>1368.6</v>
      </c>
      <c r="G49" s="35">
        <v>-171</v>
      </c>
      <c r="H49" s="36">
        <v>0.4318</v>
      </c>
      <c r="I49" s="35">
        <v>19</v>
      </c>
      <c r="J49" s="35">
        <v>21.7</v>
      </c>
      <c r="K49" s="37">
        <v>-2.7</v>
      </c>
    </row>
    <row r="50" spans="1:11" s="1" customFormat="1" ht="14.25">
      <c r="A50" s="14" t="s">
        <v>52</v>
      </c>
      <c r="B50" s="2">
        <v>599.3</v>
      </c>
      <c r="C50" s="2">
        <v>678.2</v>
      </c>
      <c r="D50" s="2">
        <v>-79</v>
      </c>
      <c r="E50" s="2">
        <v>1251.4</v>
      </c>
      <c r="F50" s="2">
        <v>1416.2</v>
      </c>
      <c r="G50" s="2">
        <v>-164.9</v>
      </c>
      <c r="H50" s="3">
        <v>0.4789</v>
      </c>
      <c r="I50" s="2">
        <v>19.6</v>
      </c>
      <c r="J50" s="2">
        <v>22.2</v>
      </c>
      <c r="K50" s="38">
        <v>-2.6</v>
      </c>
    </row>
    <row r="51" spans="1:11" s="1" customFormat="1" ht="14.25">
      <c r="A51" s="14" t="s">
        <v>53</v>
      </c>
      <c r="B51" s="2">
        <v>617.8</v>
      </c>
      <c r="C51" s="2">
        <v>745.7</v>
      </c>
      <c r="D51" s="2">
        <v>-128</v>
      </c>
      <c r="E51" s="2">
        <v>1202.8</v>
      </c>
      <c r="F51" s="2">
        <v>1452</v>
      </c>
      <c r="G51" s="2">
        <v>-249.2</v>
      </c>
      <c r="H51" s="3">
        <v>0.5136</v>
      </c>
      <c r="I51" s="2">
        <v>19.2</v>
      </c>
      <c r="J51" s="2">
        <v>23.1</v>
      </c>
      <c r="K51" s="38">
        <v>-4</v>
      </c>
    </row>
    <row r="52" spans="1:11" s="1" customFormat="1" ht="14.25">
      <c r="A52" s="14" t="s">
        <v>54</v>
      </c>
      <c r="B52" s="2">
        <v>600.6</v>
      </c>
      <c r="C52" s="2">
        <v>808.4</v>
      </c>
      <c r="D52" s="2">
        <v>-207.8</v>
      </c>
      <c r="E52" s="2">
        <v>1113.6</v>
      </c>
      <c r="F52" s="2">
        <v>1498.9</v>
      </c>
      <c r="G52" s="2">
        <v>-385.3</v>
      </c>
      <c r="H52" s="3">
        <v>0.5393</v>
      </c>
      <c r="I52" s="2">
        <v>17.5</v>
      </c>
      <c r="J52" s="2">
        <v>23.5</v>
      </c>
      <c r="K52" s="38">
        <v>-6</v>
      </c>
    </row>
    <row r="53" spans="1:11" s="1" customFormat="1" ht="14.25">
      <c r="A53" s="14" t="s">
        <v>55</v>
      </c>
      <c r="B53" s="2">
        <v>666.4</v>
      </c>
      <c r="C53" s="2">
        <v>851.8</v>
      </c>
      <c r="D53" s="2">
        <v>-185.4</v>
      </c>
      <c r="E53" s="2">
        <v>1174.3</v>
      </c>
      <c r="F53" s="2">
        <v>1501</v>
      </c>
      <c r="G53" s="2">
        <v>-326.6</v>
      </c>
      <c r="H53" s="3">
        <v>0.5675</v>
      </c>
      <c r="I53" s="2">
        <v>17.3</v>
      </c>
      <c r="J53" s="2">
        <v>22.2</v>
      </c>
      <c r="K53" s="38">
        <v>-4.8</v>
      </c>
    </row>
    <row r="54" spans="1:11" s="1" customFormat="1" ht="14.25">
      <c r="A54" s="14" t="s">
        <v>56</v>
      </c>
      <c r="B54" s="2">
        <v>734</v>
      </c>
      <c r="C54" s="2">
        <v>946.3</v>
      </c>
      <c r="D54" s="2">
        <v>-212.3</v>
      </c>
      <c r="E54" s="2">
        <v>1250.9</v>
      </c>
      <c r="F54" s="2">
        <v>1612.7</v>
      </c>
      <c r="G54" s="2">
        <v>-361.8</v>
      </c>
      <c r="H54" s="3">
        <v>0.5868</v>
      </c>
      <c r="I54" s="2">
        <v>17.7</v>
      </c>
      <c r="J54" s="2">
        <v>22.8</v>
      </c>
      <c r="K54" s="38">
        <v>-5.1</v>
      </c>
    </row>
    <row r="55" spans="1:11" s="1" customFormat="1" ht="14.25">
      <c r="A55" s="14" t="s">
        <v>57</v>
      </c>
      <c r="B55" s="2">
        <v>769.2</v>
      </c>
      <c r="C55" s="2">
        <v>990.4</v>
      </c>
      <c r="D55" s="2">
        <v>-221.2</v>
      </c>
      <c r="E55" s="2">
        <v>1277.7</v>
      </c>
      <c r="F55" s="2">
        <v>1645.2</v>
      </c>
      <c r="G55" s="2">
        <v>-367.5</v>
      </c>
      <c r="H55" s="3">
        <v>0.602</v>
      </c>
      <c r="I55" s="2">
        <v>17.5</v>
      </c>
      <c r="J55" s="2">
        <v>22.5</v>
      </c>
      <c r="K55" s="38">
        <v>-5</v>
      </c>
    </row>
    <row r="56" spans="1:11" s="1" customFormat="1" ht="14.25">
      <c r="A56" s="14" t="s">
        <v>58</v>
      </c>
      <c r="B56" s="2">
        <v>854.3</v>
      </c>
      <c r="C56" s="2">
        <v>1004</v>
      </c>
      <c r="D56" s="2">
        <v>-149.7</v>
      </c>
      <c r="E56" s="2">
        <v>1375.7</v>
      </c>
      <c r="F56" s="2">
        <v>1616.8</v>
      </c>
      <c r="G56" s="2">
        <v>-241.1</v>
      </c>
      <c r="H56" s="3">
        <v>0.621</v>
      </c>
      <c r="I56" s="2">
        <v>18.4</v>
      </c>
      <c r="J56" s="2">
        <v>21.6</v>
      </c>
      <c r="K56" s="38">
        <v>-3.2</v>
      </c>
    </row>
    <row r="57" spans="1:11" s="1" customFormat="1" ht="14.25">
      <c r="A57" s="14" t="s">
        <v>59</v>
      </c>
      <c r="B57" s="2">
        <v>909.2</v>
      </c>
      <c r="C57" s="2">
        <v>1064.4</v>
      </c>
      <c r="D57" s="2">
        <v>-155.2</v>
      </c>
      <c r="E57" s="2">
        <v>1421.1</v>
      </c>
      <c r="F57" s="2">
        <v>1663.7</v>
      </c>
      <c r="G57" s="2">
        <v>-242.5</v>
      </c>
      <c r="H57" s="3">
        <v>0.6398</v>
      </c>
      <c r="I57" s="2">
        <v>18.2</v>
      </c>
      <c r="J57" s="2">
        <v>21.3</v>
      </c>
      <c r="K57" s="38">
        <v>-3.1</v>
      </c>
    </row>
    <row r="58" spans="1:11" s="1" customFormat="1" ht="14.25">
      <c r="A58" s="14" t="s">
        <v>60</v>
      </c>
      <c r="B58" s="2">
        <v>991.1</v>
      </c>
      <c r="C58" s="2">
        <v>1143.7</v>
      </c>
      <c r="D58" s="2">
        <v>-152.6</v>
      </c>
      <c r="E58" s="2">
        <v>1494</v>
      </c>
      <c r="F58" s="2">
        <v>1724.1</v>
      </c>
      <c r="G58" s="2">
        <v>-230.1</v>
      </c>
      <c r="H58" s="3">
        <v>0.6634</v>
      </c>
      <c r="I58" s="2">
        <v>18.4</v>
      </c>
      <c r="J58" s="2">
        <v>21.2</v>
      </c>
      <c r="K58" s="38">
        <v>-2.8</v>
      </c>
    </row>
    <row r="59" spans="1:11" s="1" customFormat="1" ht="14.25">
      <c r="A59" s="14" t="s">
        <v>61</v>
      </c>
      <c r="B59" s="2">
        <v>1032</v>
      </c>
      <c r="C59" s="2">
        <v>1253</v>
      </c>
      <c r="D59" s="2">
        <v>-221</v>
      </c>
      <c r="E59" s="2">
        <v>1508.7</v>
      </c>
      <c r="F59" s="2">
        <v>1831.9</v>
      </c>
      <c r="G59" s="2">
        <v>-323.2</v>
      </c>
      <c r="H59" s="3">
        <v>0.684</v>
      </c>
      <c r="I59" s="2">
        <v>18</v>
      </c>
      <c r="J59" s="2">
        <v>21.9</v>
      </c>
      <c r="K59" s="38">
        <v>-3.9</v>
      </c>
    </row>
    <row r="60" spans="1:11" s="1" customFormat="1" ht="14.25">
      <c r="A60" s="14" t="s">
        <v>62</v>
      </c>
      <c r="B60" s="2">
        <v>1055</v>
      </c>
      <c r="C60" s="2">
        <v>1324.2</v>
      </c>
      <c r="D60" s="2">
        <v>-269.2</v>
      </c>
      <c r="E60" s="2">
        <v>1473</v>
      </c>
      <c r="F60" s="2">
        <v>1849</v>
      </c>
      <c r="G60" s="2">
        <v>-375.9</v>
      </c>
      <c r="H60" s="3">
        <v>0.7162</v>
      </c>
      <c r="I60" s="2">
        <v>17.8</v>
      </c>
      <c r="J60" s="2">
        <v>22.3</v>
      </c>
      <c r="K60" s="38">
        <v>-4.5</v>
      </c>
    </row>
    <row r="61" spans="1:11" s="1" customFormat="1" ht="14.25">
      <c r="A61" s="14" t="s">
        <v>63</v>
      </c>
      <c r="B61" s="2">
        <v>1091.2</v>
      </c>
      <c r="C61" s="2">
        <v>1381.5</v>
      </c>
      <c r="D61" s="2">
        <v>-290.3</v>
      </c>
      <c r="E61" s="2">
        <v>1467.5</v>
      </c>
      <c r="F61" s="2">
        <v>1857.9</v>
      </c>
      <c r="G61" s="2">
        <v>-390.4</v>
      </c>
      <c r="H61" s="3">
        <v>0.7436</v>
      </c>
      <c r="I61" s="2">
        <v>17.5</v>
      </c>
      <c r="J61" s="2">
        <v>22.1</v>
      </c>
      <c r="K61" s="38">
        <v>-4.7</v>
      </c>
    </row>
    <row r="62" spans="1:11" s="1" customFormat="1" ht="14.25">
      <c r="A62" s="14" t="s">
        <v>64</v>
      </c>
      <c r="B62" s="2">
        <v>1154.3</v>
      </c>
      <c r="C62" s="2">
        <v>1409.4</v>
      </c>
      <c r="D62" s="2">
        <v>-255.1</v>
      </c>
      <c r="E62" s="2">
        <v>1511.5</v>
      </c>
      <c r="F62" s="2">
        <v>1845.5</v>
      </c>
      <c r="G62" s="2">
        <v>-334</v>
      </c>
      <c r="H62" s="3">
        <v>0.7637</v>
      </c>
      <c r="I62" s="2">
        <v>17.5</v>
      </c>
      <c r="J62" s="2">
        <v>21.4</v>
      </c>
      <c r="K62" s="38">
        <v>-3.9</v>
      </c>
    </row>
    <row r="63" spans="1:11" s="1" customFormat="1" ht="14.25">
      <c r="A63" s="14" t="s">
        <v>65</v>
      </c>
      <c r="B63" s="2">
        <v>1258.6</v>
      </c>
      <c r="C63" s="2">
        <v>1461.8</v>
      </c>
      <c r="D63" s="2">
        <v>-203.2</v>
      </c>
      <c r="E63" s="2">
        <v>1617.7</v>
      </c>
      <c r="F63" s="2">
        <v>1878.9</v>
      </c>
      <c r="G63" s="2">
        <v>-261.2</v>
      </c>
      <c r="H63" s="3">
        <v>0.778</v>
      </c>
      <c r="I63" s="2">
        <v>18</v>
      </c>
      <c r="J63" s="2">
        <v>21</v>
      </c>
      <c r="K63" s="38">
        <v>-2.9</v>
      </c>
    </row>
    <row r="64" spans="1:11" s="1" customFormat="1" ht="14.25">
      <c r="A64" s="14" t="s">
        <v>66</v>
      </c>
      <c r="B64" s="2">
        <v>1351.8</v>
      </c>
      <c r="C64" s="2">
        <v>1515.7</v>
      </c>
      <c r="D64" s="2">
        <v>-164</v>
      </c>
      <c r="E64" s="2">
        <v>1691.4</v>
      </c>
      <c r="F64" s="2">
        <v>1896.6</v>
      </c>
      <c r="G64" s="2">
        <v>-205.1</v>
      </c>
      <c r="H64" s="3">
        <v>0.7992</v>
      </c>
      <c r="I64" s="2">
        <v>18.4</v>
      </c>
      <c r="J64" s="2">
        <v>20.6</v>
      </c>
      <c r="K64" s="38">
        <v>-2.2</v>
      </c>
    </row>
    <row r="65" spans="1:11" s="1" customFormat="1" ht="14.25">
      <c r="A65" s="14" t="s">
        <v>67</v>
      </c>
      <c r="B65" s="2">
        <v>1453.1</v>
      </c>
      <c r="C65" s="2">
        <v>1560.5</v>
      </c>
      <c r="D65" s="2">
        <v>-107.4</v>
      </c>
      <c r="E65" s="2">
        <v>1775.5</v>
      </c>
      <c r="F65" s="2">
        <v>1906.7</v>
      </c>
      <c r="G65" s="2">
        <v>-131.3</v>
      </c>
      <c r="H65" s="3">
        <v>0.8184</v>
      </c>
      <c r="I65" s="2">
        <v>18.8</v>
      </c>
      <c r="J65" s="2">
        <v>20.2</v>
      </c>
      <c r="K65" s="38">
        <v>-1.4</v>
      </c>
    </row>
    <row r="66" spans="1:11" s="1" customFormat="1" ht="14.25">
      <c r="A66" s="14" t="s">
        <v>68</v>
      </c>
      <c r="B66" s="2">
        <v>1579.2</v>
      </c>
      <c r="C66" s="2">
        <v>1601.1</v>
      </c>
      <c r="D66" s="2">
        <v>-21.9</v>
      </c>
      <c r="E66" s="2">
        <v>1889.9</v>
      </c>
      <c r="F66" s="2">
        <v>1916.1</v>
      </c>
      <c r="G66" s="2">
        <v>-26.2</v>
      </c>
      <c r="H66" s="3">
        <v>0.8356</v>
      </c>
      <c r="I66" s="2">
        <v>19.2</v>
      </c>
      <c r="J66" s="2">
        <v>19.5</v>
      </c>
      <c r="K66" s="38">
        <v>-0.3</v>
      </c>
    </row>
    <row r="67" spans="1:11" s="1" customFormat="1" ht="14.25">
      <c r="A67" s="14" t="s">
        <v>69</v>
      </c>
      <c r="B67" s="2">
        <v>1721.7</v>
      </c>
      <c r="C67" s="2">
        <v>1652.5</v>
      </c>
      <c r="D67" s="2">
        <v>69.3</v>
      </c>
      <c r="E67" s="2">
        <v>2040.9</v>
      </c>
      <c r="F67" s="2">
        <v>1958.8</v>
      </c>
      <c r="G67" s="2">
        <v>82.1</v>
      </c>
      <c r="H67" s="3">
        <v>0.8436</v>
      </c>
      <c r="I67" s="2">
        <v>19.9</v>
      </c>
      <c r="J67" s="2">
        <v>19.1</v>
      </c>
      <c r="K67" s="38">
        <v>0.8</v>
      </c>
    </row>
    <row r="68" spans="1:11" s="1" customFormat="1" ht="14.25">
      <c r="A68" s="14" t="s">
        <v>70</v>
      </c>
      <c r="B68" s="2">
        <v>1827.5</v>
      </c>
      <c r="C68" s="2">
        <v>1701.8</v>
      </c>
      <c r="D68" s="2">
        <v>125.6</v>
      </c>
      <c r="E68" s="2">
        <v>2136.4</v>
      </c>
      <c r="F68" s="2">
        <v>1989.5</v>
      </c>
      <c r="G68" s="2">
        <v>146.8</v>
      </c>
      <c r="H68" s="3">
        <v>0.8554</v>
      </c>
      <c r="I68" s="2">
        <v>19.8</v>
      </c>
      <c r="J68" s="2">
        <v>18.5</v>
      </c>
      <c r="K68" s="38">
        <v>1.4</v>
      </c>
    </row>
    <row r="69" spans="1:11" s="1" customFormat="1" ht="14.25">
      <c r="A69" s="14" t="s">
        <v>71</v>
      </c>
      <c r="B69" s="2">
        <v>2025.2</v>
      </c>
      <c r="C69" s="2">
        <v>1789</v>
      </c>
      <c r="D69" s="2">
        <v>236.2</v>
      </c>
      <c r="E69" s="2">
        <v>2310</v>
      </c>
      <c r="F69" s="2">
        <v>2040.5</v>
      </c>
      <c r="G69" s="2">
        <v>269.5</v>
      </c>
      <c r="H69" s="3">
        <v>0.8767</v>
      </c>
      <c r="I69" s="2">
        <v>20.6</v>
      </c>
      <c r="J69" s="2">
        <v>18.2</v>
      </c>
      <c r="K69" s="38">
        <v>2.4</v>
      </c>
    </row>
    <row r="70" spans="1:11" s="1" customFormat="1" ht="14.25">
      <c r="A70" s="14" t="s">
        <v>72</v>
      </c>
      <c r="B70" s="2">
        <v>1991.1</v>
      </c>
      <c r="C70" s="2">
        <v>1862.8</v>
      </c>
      <c r="D70" s="2">
        <v>128.2</v>
      </c>
      <c r="E70" s="2">
        <v>2215.3</v>
      </c>
      <c r="F70" s="2">
        <v>2072.6</v>
      </c>
      <c r="G70" s="2">
        <v>142.7</v>
      </c>
      <c r="H70" s="3">
        <v>0.8988</v>
      </c>
      <c r="I70" s="2">
        <v>19.5</v>
      </c>
      <c r="J70" s="2">
        <v>18.2</v>
      </c>
      <c r="K70" s="38">
        <v>1.3</v>
      </c>
    </row>
    <row r="71" spans="1:11" s="1" customFormat="1" ht="14.25">
      <c r="A71" s="14" t="s">
        <v>73</v>
      </c>
      <c r="B71" s="2">
        <v>1853.1</v>
      </c>
      <c r="C71" s="2">
        <v>2010.9</v>
      </c>
      <c r="D71" s="2">
        <v>-157.8</v>
      </c>
      <c r="E71" s="2">
        <v>2028.6</v>
      </c>
      <c r="F71" s="2">
        <v>2201.3</v>
      </c>
      <c r="G71" s="2">
        <v>-172.7</v>
      </c>
      <c r="H71" s="3">
        <v>0.9135</v>
      </c>
      <c r="I71" s="2">
        <v>17.6</v>
      </c>
      <c r="J71" s="2">
        <v>19.1</v>
      </c>
      <c r="K71" s="38">
        <v>-1.5</v>
      </c>
    </row>
    <row r="72" spans="1:11" s="1" customFormat="1" ht="14.25">
      <c r="A72" s="14" t="s">
        <v>74</v>
      </c>
      <c r="B72" s="2">
        <v>1782.3</v>
      </c>
      <c r="C72" s="2">
        <v>2159.9</v>
      </c>
      <c r="D72" s="2">
        <v>-377.6</v>
      </c>
      <c r="E72" s="2">
        <v>1901.1</v>
      </c>
      <c r="F72" s="2">
        <v>2303.9</v>
      </c>
      <c r="G72" s="2">
        <v>-402.8</v>
      </c>
      <c r="H72" s="3">
        <v>0.9375</v>
      </c>
      <c r="I72" s="2">
        <v>16.2</v>
      </c>
      <c r="J72" s="2">
        <v>19.7</v>
      </c>
      <c r="K72" s="38">
        <v>-3.4</v>
      </c>
    </row>
    <row r="73" spans="1:11" s="1" customFormat="1" ht="14.25">
      <c r="A73" s="14" t="s">
        <v>75</v>
      </c>
      <c r="B73" s="2">
        <v>1880.1</v>
      </c>
      <c r="C73" s="2">
        <v>2292.8</v>
      </c>
      <c r="D73" s="2">
        <v>-412.7</v>
      </c>
      <c r="E73" s="2">
        <v>1949.5</v>
      </c>
      <c r="F73" s="2">
        <v>2377.5</v>
      </c>
      <c r="G73" s="2">
        <v>-428</v>
      </c>
      <c r="H73" s="3">
        <v>0.9644</v>
      </c>
      <c r="I73" s="2">
        <v>16.1</v>
      </c>
      <c r="J73" s="2">
        <v>19.6</v>
      </c>
      <c r="K73" s="38">
        <v>-3.5</v>
      </c>
    </row>
    <row r="74" spans="1:11" s="1" customFormat="1" ht="14.25">
      <c r="A74" s="14" t="s">
        <v>76</v>
      </c>
      <c r="B74" s="2">
        <v>2153.6</v>
      </c>
      <c r="C74" s="2">
        <v>2472</v>
      </c>
      <c r="D74" s="2">
        <v>-318.3</v>
      </c>
      <c r="E74" s="2">
        <v>2153.6</v>
      </c>
      <c r="F74" s="2">
        <v>2472</v>
      </c>
      <c r="G74" s="2">
        <v>-318.3</v>
      </c>
      <c r="H74" s="3">
        <v>1</v>
      </c>
      <c r="I74" s="2">
        <v>17.3</v>
      </c>
      <c r="J74" s="2">
        <v>19.9</v>
      </c>
      <c r="K74" s="38">
        <v>-2.6</v>
      </c>
    </row>
    <row r="75" spans="1:11" s="1" customFormat="1" ht="14.25">
      <c r="A75" s="14" t="s">
        <v>77</v>
      </c>
      <c r="B75" s="2">
        <v>2406.9</v>
      </c>
      <c r="C75" s="2">
        <v>2655</v>
      </c>
      <c r="D75" s="2">
        <v>-248.2</v>
      </c>
      <c r="E75" s="2">
        <v>2324.1</v>
      </c>
      <c r="F75" s="2">
        <v>2563.8</v>
      </c>
      <c r="G75" s="2">
        <v>-239.6</v>
      </c>
      <c r="H75" s="3">
        <v>1.0356</v>
      </c>
      <c r="I75" s="2">
        <v>18.2</v>
      </c>
      <c r="J75" s="2">
        <v>20.1</v>
      </c>
      <c r="K75" s="38">
        <v>-1.9</v>
      </c>
    </row>
    <row r="76" spans="1:11" s="1" customFormat="1" ht="14.25">
      <c r="A76" s="14" t="s">
        <v>78</v>
      </c>
      <c r="B76" s="2">
        <v>2568</v>
      </c>
      <c r="C76" s="2">
        <v>2728.7</v>
      </c>
      <c r="D76" s="2">
        <v>-160.7</v>
      </c>
      <c r="E76" s="2">
        <v>2411.9</v>
      </c>
      <c r="F76" s="2">
        <v>2562.9</v>
      </c>
      <c r="G76" s="2">
        <v>-150.9</v>
      </c>
      <c r="H76" s="3">
        <v>1.0647</v>
      </c>
      <c r="I76" s="2">
        <v>18.5</v>
      </c>
      <c r="J76" s="2">
        <v>19.6</v>
      </c>
      <c r="K76" s="38">
        <v>-1.2</v>
      </c>
    </row>
    <row r="77" spans="1:11" s="1" customFormat="1" ht="14.25">
      <c r="A77" s="14" t="s">
        <v>79</v>
      </c>
      <c r="B77" s="2">
        <v>2524</v>
      </c>
      <c r="C77" s="2">
        <v>2982.5</v>
      </c>
      <c r="D77" s="2">
        <v>-458.6</v>
      </c>
      <c r="E77" s="2">
        <v>2286.8</v>
      </c>
      <c r="F77" s="2">
        <v>2702.3</v>
      </c>
      <c r="G77" s="2">
        <v>-415.5</v>
      </c>
      <c r="H77" s="3">
        <v>1.1037</v>
      </c>
      <c r="I77" s="2">
        <v>17.5</v>
      </c>
      <c r="J77" s="2">
        <v>20.7</v>
      </c>
      <c r="K77" s="38">
        <v>-3.2</v>
      </c>
    </row>
    <row r="78" spans="1:11" s="1" customFormat="1" ht="14.25">
      <c r="A78" s="14" t="s">
        <v>80</v>
      </c>
      <c r="B78" s="2">
        <v>2105</v>
      </c>
      <c r="C78" s="2">
        <v>3517.7</v>
      </c>
      <c r="D78" s="2">
        <v>-1412.7</v>
      </c>
      <c r="E78" s="2">
        <v>1898.3</v>
      </c>
      <c r="F78" s="2">
        <v>3172.2</v>
      </c>
      <c r="G78" s="2">
        <v>-1274</v>
      </c>
      <c r="H78" s="3">
        <v>1.1089</v>
      </c>
      <c r="I78" s="2">
        <v>14.9</v>
      </c>
      <c r="J78" s="2">
        <v>25</v>
      </c>
      <c r="K78" s="38">
        <v>-10</v>
      </c>
    </row>
    <row r="79" spans="1:11" s="1" customFormat="1" ht="14.25">
      <c r="A79" s="14" t="s">
        <v>81</v>
      </c>
      <c r="B79" s="2">
        <v>2162.7</v>
      </c>
      <c r="C79" s="2">
        <v>3456.2</v>
      </c>
      <c r="D79" s="2">
        <v>-1293.5</v>
      </c>
      <c r="E79" s="2">
        <v>1919</v>
      </c>
      <c r="F79" s="2">
        <v>3066.7</v>
      </c>
      <c r="G79" s="2">
        <v>-1147.7</v>
      </c>
      <c r="H79" s="3">
        <v>1.127</v>
      </c>
      <c r="I79" s="2">
        <v>14.9</v>
      </c>
      <c r="J79" s="2">
        <v>23.8</v>
      </c>
      <c r="K79" s="38">
        <v>-8.9</v>
      </c>
    </row>
    <row r="80" spans="1:11" s="1" customFormat="1" ht="15" thickBot="1">
      <c r="A80" s="15" t="s">
        <v>92</v>
      </c>
      <c r="B80" s="39">
        <v>2173.7</v>
      </c>
      <c r="C80" s="39">
        <v>3818.8</v>
      </c>
      <c r="D80" s="39">
        <v>-1645.1</v>
      </c>
      <c r="E80" s="39">
        <v>1901.9</v>
      </c>
      <c r="F80" s="39">
        <v>3341.3</v>
      </c>
      <c r="G80" s="39">
        <v>-1439.4</v>
      </c>
      <c r="H80" s="40">
        <v>1.1429</v>
      </c>
      <c r="I80" s="47">
        <v>14.4</v>
      </c>
      <c r="J80" s="47">
        <v>25.3</v>
      </c>
      <c r="K80" s="48">
        <v>-10.9</v>
      </c>
    </row>
    <row r="81" spans="1:11" s="1" customFormat="1" ht="14.25">
      <c r="A81" s="30" t="s">
        <v>83</v>
      </c>
      <c r="B81" s="2">
        <v>2627.4</v>
      </c>
      <c r="C81" s="2">
        <v>3728.7</v>
      </c>
      <c r="D81" s="2">
        <v>-1101.2</v>
      </c>
      <c r="E81" s="2">
        <v>2261.5</v>
      </c>
      <c r="F81" s="2">
        <v>3209.4</v>
      </c>
      <c r="G81" s="2">
        <v>-947.9</v>
      </c>
      <c r="H81" s="3">
        <v>1.1618</v>
      </c>
      <c r="I81" s="2">
        <v>16.6</v>
      </c>
      <c r="J81" s="2">
        <v>23.6</v>
      </c>
      <c r="K81" s="29">
        <v>-7</v>
      </c>
    </row>
    <row r="82" spans="1:11" s="1" customFormat="1" ht="14.25">
      <c r="A82" s="30" t="s">
        <v>84</v>
      </c>
      <c r="B82" s="2">
        <v>3003.3</v>
      </c>
      <c r="C82" s="2">
        <v>3770.9</v>
      </c>
      <c r="D82" s="2">
        <v>-767.5</v>
      </c>
      <c r="E82" s="2">
        <v>2541.3</v>
      </c>
      <c r="F82" s="2">
        <v>3190.8</v>
      </c>
      <c r="G82" s="2">
        <v>-649.5</v>
      </c>
      <c r="H82" s="3">
        <v>1.1818</v>
      </c>
      <c r="I82" s="2">
        <v>17.9</v>
      </c>
      <c r="J82" s="2">
        <v>22.5</v>
      </c>
      <c r="K82" s="29">
        <v>-4.6</v>
      </c>
    </row>
    <row r="83" spans="1:11" ht="15">
      <c r="A83" s="30" t="s">
        <v>85</v>
      </c>
      <c r="B83" s="2">
        <v>3332.6</v>
      </c>
      <c r="C83" s="2">
        <v>3977.1</v>
      </c>
      <c r="D83" s="2">
        <v>-644.6</v>
      </c>
      <c r="E83" s="2">
        <v>2768.4</v>
      </c>
      <c r="F83" s="2">
        <v>3303.8</v>
      </c>
      <c r="G83" s="2">
        <v>-535.4</v>
      </c>
      <c r="H83" s="3">
        <v>1.2038</v>
      </c>
      <c r="I83" s="2">
        <v>18.7</v>
      </c>
      <c r="J83" s="2">
        <v>22.4</v>
      </c>
      <c r="K83" s="29">
        <v>-3.6</v>
      </c>
    </row>
    <row r="84" spans="1:11" ht="15">
      <c r="A84" s="30" t="s">
        <v>86</v>
      </c>
      <c r="B84" s="2">
        <v>3583</v>
      </c>
      <c r="C84" s="2">
        <v>4189.8</v>
      </c>
      <c r="D84" s="2">
        <v>-606.7</v>
      </c>
      <c r="E84" s="2">
        <v>2920.4</v>
      </c>
      <c r="F84" s="2">
        <v>3414.9</v>
      </c>
      <c r="G84" s="2">
        <v>-494.5</v>
      </c>
      <c r="H84" s="3">
        <v>1.2269</v>
      </c>
      <c r="I84" s="2">
        <v>19.1</v>
      </c>
      <c r="J84" s="2">
        <v>22.3</v>
      </c>
      <c r="K84" s="29">
        <v>-3.2</v>
      </c>
    </row>
    <row r="85" spans="1:11" ht="15">
      <c r="A85" s="31" t="s">
        <v>87</v>
      </c>
      <c r="B85" s="32">
        <v>3819.1</v>
      </c>
      <c r="C85" s="32">
        <v>4467.8</v>
      </c>
      <c r="D85" s="32">
        <v>-648.7</v>
      </c>
      <c r="E85" s="32">
        <v>3054.5</v>
      </c>
      <c r="F85" s="32">
        <v>3573.4</v>
      </c>
      <c r="G85" s="32">
        <v>-518.8</v>
      </c>
      <c r="H85" s="33">
        <v>1.2503</v>
      </c>
      <c r="I85" s="32">
        <v>19.3</v>
      </c>
      <c r="J85" s="32">
        <v>22.6</v>
      </c>
      <c r="K85" s="34">
        <v>-3.3</v>
      </c>
    </row>
  </sheetData>
  <sheetProtection/>
  <mergeCells count="1">
    <mergeCell ref="A4:K4"/>
  </mergeCells>
  <hyperlinks>
    <hyperlink ref="A2" r:id="rId1" display="http://www.whitehouse.gov/sites/default/files/omb/budget/fy2012/assets/hist01z3.xls "/>
  </hyperlinks>
  <printOptions/>
  <pageMargins left="0.5" right="0.5" top="0.5" bottom="0.5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3.7109375" style="0" bestFit="1" customWidth="1"/>
    <col min="2" max="4" width="14.421875" style="0" bestFit="1" customWidth="1"/>
    <col min="5" max="5" width="18.140625" style="0" customWidth="1"/>
    <col min="11" max="11" width="22.28125" style="0" customWidth="1"/>
  </cols>
  <sheetData>
    <row r="1" ht="15.75" thickBot="1">
      <c r="E1" s="41"/>
    </row>
    <row r="2" spans="1:13" ht="54" thickBot="1">
      <c r="A2" s="13" t="s">
        <v>2</v>
      </c>
      <c r="B2" s="49" t="s">
        <v>93</v>
      </c>
      <c r="C2" s="16" t="s">
        <v>88</v>
      </c>
      <c r="D2" s="43" t="s">
        <v>89</v>
      </c>
      <c r="E2" s="42"/>
      <c r="J2" s="41"/>
      <c r="K2" s="41"/>
      <c r="L2" s="41"/>
      <c r="M2" s="42"/>
    </row>
    <row r="3" spans="1:13" ht="15">
      <c r="A3" s="12" t="s">
        <v>51</v>
      </c>
      <c r="B3" s="17">
        <f>'Budget.gov Table'!B49/'Budget.gov Table'!C49</f>
        <v>0.8751057708580132</v>
      </c>
      <c r="C3" s="18">
        <f aca="true" t="shared" si="0" ref="C3:C34">1-B3</f>
        <v>0.12489422914198678</v>
      </c>
      <c r="D3" s="44">
        <f aca="true" t="shared" si="1" ref="D3:D19">C3*100</f>
        <v>12.489422914198677</v>
      </c>
      <c r="E3" s="45"/>
      <c r="J3" s="42"/>
      <c r="K3" s="41"/>
      <c r="L3" s="41"/>
      <c r="M3" s="41"/>
    </row>
    <row r="4" spans="1:13" ht="15">
      <c r="A4" s="14" t="s">
        <v>52</v>
      </c>
      <c r="B4" s="18">
        <f>'Budget.gov Table'!B50/'Budget.gov Table'!C50</f>
        <v>0.8836626363904452</v>
      </c>
      <c r="C4" s="18">
        <f t="shared" si="0"/>
        <v>0.11633736360955482</v>
      </c>
      <c r="D4" s="44">
        <f t="shared" si="1"/>
        <v>11.633736360955481</v>
      </c>
      <c r="E4" s="45"/>
      <c r="J4" s="42"/>
      <c r="K4" s="41"/>
      <c r="L4" s="41"/>
      <c r="M4" s="41"/>
    </row>
    <row r="5" spans="1:13" ht="15">
      <c r="A5" s="14" t="s">
        <v>53</v>
      </c>
      <c r="B5" s="18">
        <f>'Budget.gov Table'!B51/'Budget.gov Table'!C51</f>
        <v>0.8284833042778597</v>
      </c>
      <c r="C5" s="18">
        <f t="shared" si="0"/>
        <v>0.17151669572214034</v>
      </c>
      <c r="D5" s="44">
        <f t="shared" si="1"/>
        <v>17.151669572214033</v>
      </c>
      <c r="E5" s="45"/>
      <c r="J5" s="42"/>
      <c r="K5" s="41"/>
      <c r="L5" s="41"/>
      <c r="M5" s="41"/>
    </row>
    <row r="6" spans="1:13" ht="15">
      <c r="A6" s="14" t="s">
        <v>54</v>
      </c>
      <c r="B6" s="18">
        <f>'Budget.gov Table'!B52/'Budget.gov Table'!C52</f>
        <v>0.7429490351311232</v>
      </c>
      <c r="C6" s="18">
        <f t="shared" si="0"/>
        <v>0.2570509648688768</v>
      </c>
      <c r="D6" s="44">
        <f t="shared" si="1"/>
        <v>25.70509648688768</v>
      </c>
      <c r="E6" s="45"/>
      <c r="J6" s="42"/>
      <c r="K6" s="41"/>
      <c r="L6" s="41"/>
      <c r="M6" s="41"/>
    </row>
    <row r="7" spans="1:13" ht="15">
      <c r="A7" s="14" t="s">
        <v>55</v>
      </c>
      <c r="B7" s="18">
        <f>'Budget.gov Table'!B53/'Budget.gov Table'!C53</f>
        <v>0.7823432730687955</v>
      </c>
      <c r="C7" s="18">
        <f t="shared" si="0"/>
        <v>0.21765672693120452</v>
      </c>
      <c r="D7" s="44">
        <f t="shared" si="1"/>
        <v>21.765672693120454</v>
      </c>
      <c r="E7" s="45"/>
      <c r="J7" s="42"/>
      <c r="K7" s="41"/>
      <c r="L7" s="41"/>
      <c r="M7" s="41"/>
    </row>
    <row r="8" spans="1:13" ht="15">
      <c r="A8" s="14" t="s">
        <v>56</v>
      </c>
      <c r="B8" s="18">
        <f>'Budget.gov Table'!B54/'Budget.gov Table'!C54</f>
        <v>0.7756525414773328</v>
      </c>
      <c r="C8" s="18">
        <f t="shared" si="0"/>
        <v>0.22434745852266724</v>
      </c>
      <c r="D8" s="44">
        <f t="shared" si="1"/>
        <v>22.434745852266722</v>
      </c>
      <c r="E8" s="45"/>
      <c r="J8" s="42"/>
      <c r="K8" s="41"/>
      <c r="L8" s="41"/>
      <c r="M8" s="41"/>
    </row>
    <row r="9" spans="1:13" ht="15">
      <c r="A9" s="14" t="s">
        <v>57</v>
      </c>
      <c r="B9" s="18">
        <f>'Budget.gov Table'!B55/'Budget.gov Table'!C55</f>
        <v>0.7766558966074314</v>
      </c>
      <c r="C9" s="18">
        <f t="shared" si="0"/>
        <v>0.2233441033925686</v>
      </c>
      <c r="D9" s="44">
        <f t="shared" si="1"/>
        <v>22.33441033925686</v>
      </c>
      <c r="E9" s="45"/>
      <c r="J9" s="42"/>
      <c r="K9" s="41"/>
      <c r="L9" s="41"/>
      <c r="M9" s="41"/>
    </row>
    <row r="10" spans="1:13" ht="15">
      <c r="A10" s="14" t="s">
        <v>58</v>
      </c>
      <c r="B10" s="18">
        <f>'Budget.gov Table'!B56/'Budget.gov Table'!C56</f>
        <v>0.8508964143426294</v>
      </c>
      <c r="C10" s="18">
        <f t="shared" si="0"/>
        <v>0.14910358565737059</v>
      </c>
      <c r="D10" s="44">
        <f t="shared" si="1"/>
        <v>14.91035856573706</v>
      </c>
      <c r="E10" s="45"/>
      <c r="J10" s="42"/>
      <c r="K10" s="41"/>
      <c r="L10" s="41"/>
      <c r="M10" s="41"/>
    </row>
    <row r="11" spans="1:13" ht="15">
      <c r="A11" s="14" t="s">
        <v>59</v>
      </c>
      <c r="B11" s="18">
        <f>'Budget.gov Table'!B57/'Budget.gov Table'!C57</f>
        <v>0.8541901540774145</v>
      </c>
      <c r="C11" s="18">
        <f t="shared" si="0"/>
        <v>0.1458098459225855</v>
      </c>
      <c r="D11" s="44">
        <f t="shared" si="1"/>
        <v>14.58098459225855</v>
      </c>
      <c r="E11" s="45"/>
      <c r="J11" s="42"/>
      <c r="K11" s="41"/>
      <c r="L11" s="41"/>
      <c r="M11" s="41"/>
    </row>
    <row r="12" spans="1:13" ht="15">
      <c r="A12" s="14" t="s">
        <v>60</v>
      </c>
      <c r="B12" s="18">
        <f>'Budget.gov Table'!B58/'Budget.gov Table'!C58</f>
        <v>0.8665734021159395</v>
      </c>
      <c r="C12" s="18">
        <f t="shared" si="0"/>
        <v>0.13342659788406053</v>
      </c>
      <c r="D12" s="44">
        <f t="shared" si="1"/>
        <v>13.342659788406053</v>
      </c>
      <c r="E12" s="45"/>
      <c r="J12" s="42"/>
      <c r="K12" s="41"/>
      <c r="L12" s="41"/>
      <c r="M12" s="41"/>
    </row>
    <row r="13" spans="1:13" ht="15">
      <c r="A13" s="14" t="s">
        <v>61</v>
      </c>
      <c r="B13" s="18">
        <f>'Budget.gov Table'!B59/'Budget.gov Table'!C59</f>
        <v>0.8236233040702314</v>
      </c>
      <c r="C13" s="18">
        <f t="shared" si="0"/>
        <v>0.17637669592976857</v>
      </c>
      <c r="D13" s="44">
        <f t="shared" si="1"/>
        <v>17.637669592976856</v>
      </c>
      <c r="E13" s="45"/>
      <c r="J13" s="42"/>
      <c r="K13" s="41"/>
      <c r="L13" s="41"/>
      <c r="M13" s="41"/>
    </row>
    <row r="14" spans="1:13" ht="15">
      <c r="A14" s="14" t="s">
        <v>62</v>
      </c>
      <c r="B14" s="18">
        <f>'Budget.gov Table'!B60/'Budget.gov Table'!C60</f>
        <v>0.7967074460051351</v>
      </c>
      <c r="C14" s="18">
        <f t="shared" si="0"/>
        <v>0.2032925539948649</v>
      </c>
      <c r="D14" s="44">
        <f t="shared" si="1"/>
        <v>20.32925539948649</v>
      </c>
      <c r="E14" s="45"/>
      <c r="J14" s="42"/>
      <c r="K14" s="41"/>
      <c r="L14" s="41"/>
      <c r="M14" s="41"/>
    </row>
    <row r="15" spans="1:13" ht="15">
      <c r="A15" s="14" t="s">
        <v>63</v>
      </c>
      <c r="B15" s="18">
        <f>'Budget.gov Table'!B61/'Budget.gov Table'!C61</f>
        <v>0.7898660875859573</v>
      </c>
      <c r="C15" s="18">
        <f t="shared" si="0"/>
        <v>0.21013391241404267</v>
      </c>
      <c r="D15" s="44">
        <f t="shared" si="1"/>
        <v>21.013391241404268</v>
      </c>
      <c r="E15" s="45"/>
      <c r="J15" s="42"/>
      <c r="K15" s="41"/>
      <c r="L15" s="41"/>
      <c r="M15" s="41"/>
    </row>
    <row r="16" spans="1:13" ht="15">
      <c r="A16" s="14" t="s">
        <v>64</v>
      </c>
      <c r="B16" s="18">
        <f>'Budget.gov Table'!B62/'Budget.gov Table'!C62</f>
        <v>0.8190009933304951</v>
      </c>
      <c r="C16" s="18">
        <f t="shared" si="0"/>
        <v>0.18099900666950486</v>
      </c>
      <c r="D16" s="44">
        <f t="shared" si="1"/>
        <v>18.099900666950486</v>
      </c>
      <c r="E16" s="45"/>
      <c r="J16" s="42"/>
      <c r="K16" s="41"/>
      <c r="L16" s="41"/>
      <c r="M16" s="41"/>
    </row>
    <row r="17" spans="1:13" ht="15">
      <c r="A17" s="14" t="s">
        <v>65</v>
      </c>
      <c r="B17" s="18">
        <f>'Budget.gov Table'!B63/'Budget.gov Table'!C63</f>
        <v>0.8609932959365166</v>
      </c>
      <c r="C17" s="18">
        <f t="shared" si="0"/>
        <v>0.13900670406348337</v>
      </c>
      <c r="D17" s="44">
        <f t="shared" si="1"/>
        <v>13.900670406348336</v>
      </c>
      <c r="E17" s="45"/>
      <c r="J17" s="42"/>
      <c r="K17" s="41"/>
      <c r="L17" s="41"/>
      <c r="M17" s="41"/>
    </row>
    <row r="18" spans="1:13" ht="15">
      <c r="A18" s="14" t="s">
        <v>66</v>
      </c>
      <c r="B18" s="18">
        <f>'Budget.gov Table'!B64/'Budget.gov Table'!C64</f>
        <v>0.891865144817576</v>
      </c>
      <c r="C18" s="18">
        <f t="shared" si="0"/>
        <v>0.10813485518242405</v>
      </c>
      <c r="D18" s="44">
        <f t="shared" si="1"/>
        <v>10.813485518242405</v>
      </c>
      <c r="E18" s="45"/>
      <c r="J18" s="42"/>
      <c r="K18" s="41"/>
      <c r="L18" s="41"/>
      <c r="M18" s="41"/>
    </row>
    <row r="19" spans="1:13" ht="15">
      <c r="A19" s="14" t="s">
        <v>67</v>
      </c>
      <c r="B19" s="18">
        <f>'Budget.gov Table'!B65/'Budget.gov Table'!C65</f>
        <v>0.9311759051586029</v>
      </c>
      <c r="C19" s="18">
        <f t="shared" si="0"/>
        <v>0.06882409484139707</v>
      </c>
      <c r="D19" s="44">
        <f t="shared" si="1"/>
        <v>6.882409484139707</v>
      </c>
      <c r="E19" s="45"/>
      <c r="J19" s="42"/>
      <c r="K19" s="41"/>
      <c r="L19" s="41"/>
      <c r="M19" s="41"/>
    </row>
    <row r="20" spans="1:13" ht="15">
      <c r="A20" s="14" t="s">
        <v>68</v>
      </c>
      <c r="B20" s="18">
        <f>'Budget.gov Table'!B66/'Budget.gov Table'!C66</f>
        <v>0.9863219036912124</v>
      </c>
      <c r="C20" s="18">
        <f t="shared" si="0"/>
        <v>0.01367809630878758</v>
      </c>
      <c r="D20" s="44">
        <v>1.367809630878758</v>
      </c>
      <c r="E20" s="46"/>
      <c r="J20" s="42"/>
      <c r="K20" s="41"/>
      <c r="L20" s="41"/>
      <c r="M20" s="41"/>
    </row>
    <row r="21" spans="1:13" ht="15">
      <c r="A21" s="14" t="s">
        <v>69</v>
      </c>
      <c r="B21" s="18">
        <f>'Budget.gov Table'!B67/'Budget.gov Table'!C67</f>
        <v>1.041875945537065</v>
      </c>
      <c r="C21" s="18">
        <f t="shared" si="0"/>
        <v>-0.041875945537064974</v>
      </c>
      <c r="D21" s="44">
        <f aca="true" t="shared" si="2" ref="D21:D34">C21*100</f>
        <v>-4.187594553706497</v>
      </c>
      <c r="E21" s="45"/>
      <c r="J21" s="42"/>
      <c r="K21" s="41"/>
      <c r="L21" s="41"/>
      <c r="M21" s="41"/>
    </row>
    <row r="22" spans="1:13" ht="15">
      <c r="A22" s="14" t="s">
        <v>70</v>
      </c>
      <c r="B22" s="18">
        <f>'Budget.gov Table'!B68/'Budget.gov Table'!C68</f>
        <v>1.0738629686214596</v>
      </c>
      <c r="C22" s="18">
        <f t="shared" si="0"/>
        <v>-0.07386296862145958</v>
      </c>
      <c r="D22" s="44">
        <f t="shared" si="2"/>
        <v>-7.386296862145958</v>
      </c>
      <c r="E22" s="45"/>
      <c r="J22" s="42"/>
      <c r="K22" s="41"/>
      <c r="L22" s="41"/>
      <c r="M22" s="41"/>
    </row>
    <row r="23" spans="1:13" ht="15">
      <c r="A23" s="14" t="s">
        <v>71</v>
      </c>
      <c r="B23" s="18">
        <f>'Budget.gov Table'!B69/'Budget.gov Table'!C69</f>
        <v>1.1320290665176076</v>
      </c>
      <c r="C23" s="18">
        <f t="shared" si="0"/>
        <v>-0.1320290665176076</v>
      </c>
      <c r="D23" s="44">
        <f t="shared" si="2"/>
        <v>-13.20290665176076</v>
      </c>
      <c r="E23" s="45"/>
      <c r="J23" s="42"/>
      <c r="K23" s="41"/>
      <c r="L23" s="41"/>
      <c r="M23" s="41"/>
    </row>
    <row r="24" spans="1:13" ht="15">
      <c r="A24" s="14" t="s">
        <v>72</v>
      </c>
      <c r="B24" s="18">
        <f>'Budget.gov Table'!B70/'Budget.gov Table'!C70</f>
        <v>1.068874812110801</v>
      </c>
      <c r="C24" s="18">
        <f t="shared" si="0"/>
        <v>-0.06887481211080093</v>
      </c>
      <c r="D24" s="44">
        <f t="shared" si="2"/>
        <v>-6.887481211080093</v>
      </c>
      <c r="E24" s="45"/>
      <c r="J24" s="42"/>
      <c r="K24" s="41"/>
      <c r="L24" s="41"/>
      <c r="M24" s="41"/>
    </row>
    <row r="25" spans="1:13" ht="15">
      <c r="A25" s="14" t="s">
        <v>73</v>
      </c>
      <c r="B25" s="18">
        <f>'Budget.gov Table'!B71/'Budget.gov Table'!C71</f>
        <v>0.9215276741757421</v>
      </c>
      <c r="C25" s="18">
        <f t="shared" si="0"/>
        <v>0.0784723258242579</v>
      </c>
      <c r="D25" s="44">
        <f t="shared" si="2"/>
        <v>7.847232582425789</v>
      </c>
      <c r="E25" s="46"/>
      <c r="J25" s="42"/>
      <c r="K25" s="41"/>
      <c r="L25" s="41"/>
      <c r="M25" s="41"/>
    </row>
    <row r="26" spans="1:13" ht="15">
      <c r="A26" s="14" t="s">
        <v>74</v>
      </c>
      <c r="B26" s="18">
        <f>'Budget.gov Table'!B72/'Budget.gov Table'!C72</f>
        <v>0.8251770915320153</v>
      </c>
      <c r="C26" s="18">
        <f t="shared" si="0"/>
        <v>0.17482290846798465</v>
      </c>
      <c r="D26" s="44">
        <f t="shared" si="2"/>
        <v>17.482290846798463</v>
      </c>
      <c r="E26" s="45"/>
      <c r="J26" s="42"/>
      <c r="K26" s="41"/>
      <c r="L26" s="41"/>
      <c r="M26" s="41"/>
    </row>
    <row r="27" spans="1:13" ht="15">
      <c r="A27" s="14" t="s">
        <v>75</v>
      </c>
      <c r="B27" s="18">
        <f>'Budget.gov Table'!B73/'Budget.gov Table'!C73</f>
        <v>0.8200017445917654</v>
      </c>
      <c r="C27" s="18">
        <f t="shared" si="0"/>
        <v>0.17999825540823455</v>
      </c>
      <c r="D27" s="44">
        <f t="shared" si="2"/>
        <v>17.999825540823455</v>
      </c>
      <c r="E27" s="45"/>
      <c r="J27" s="42"/>
      <c r="K27" s="41"/>
      <c r="L27" s="41"/>
      <c r="M27" s="41"/>
    </row>
    <row r="28" spans="1:13" ht="15">
      <c r="A28" s="14" t="s">
        <v>76</v>
      </c>
      <c r="B28" s="18">
        <f>'Budget.gov Table'!B74/'Budget.gov Table'!C74</f>
        <v>0.8711974110032362</v>
      </c>
      <c r="C28" s="18">
        <f t="shared" si="0"/>
        <v>0.12880258899676378</v>
      </c>
      <c r="D28" s="44">
        <f t="shared" si="2"/>
        <v>12.880258899676377</v>
      </c>
      <c r="E28" s="45"/>
      <c r="J28" s="42"/>
      <c r="K28" s="41"/>
      <c r="L28" s="41"/>
      <c r="M28" s="41"/>
    </row>
    <row r="29" spans="1:13" ht="15">
      <c r="A29" s="14" t="s">
        <v>77</v>
      </c>
      <c r="B29" s="18">
        <f>'Budget.gov Table'!B75/'Budget.gov Table'!C75</f>
        <v>0.9065536723163842</v>
      </c>
      <c r="C29" s="18">
        <f t="shared" si="0"/>
        <v>0.09344632768361583</v>
      </c>
      <c r="D29" s="44">
        <f t="shared" si="2"/>
        <v>9.344632768361583</v>
      </c>
      <c r="E29" s="45"/>
      <c r="J29" s="42"/>
      <c r="K29" s="41"/>
      <c r="L29" s="41"/>
      <c r="M29" s="41"/>
    </row>
    <row r="30" spans="1:13" ht="15">
      <c r="A30" s="14" t="s">
        <v>78</v>
      </c>
      <c r="B30" s="18">
        <f>'Budget.gov Table'!B76/'Budget.gov Table'!C76</f>
        <v>0.9411074870817606</v>
      </c>
      <c r="C30" s="18">
        <f t="shared" si="0"/>
        <v>0.05889251291823938</v>
      </c>
      <c r="D30" s="44">
        <f t="shared" si="2"/>
        <v>5.889251291823938</v>
      </c>
      <c r="E30" s="45"/>
      <c r="J30" s="42"/>
      <c r="K30" s="41"/>
      <c r="L30" s="41"/>
      <c r="M30" s="41"/>
    </row>
    <row r="31" spans="1:13" ht="15">
      <c r="A31" s="14" t="s">
        <v>79</v>
      </c>
      <c r="B31" s="18">
        <f>'Budget.gov Table'!B77/'Budget.gov Table'!C77</f>
        <v>0.8462699077954736</v>
      </c>
      <c r="C31" s="18">
        <f t="shared" si="0"/>
        <v>0.15373009220452638</v>
      </c>
      <c r="D31" s="44">
        <f t="shared" si="2"/>
        <v>15.373009220452637</v>
      </c>
      <c r="E31" s="45"/>
      <c r="J31" s="42"/>
      <c r="K31" s="41"/>
      <c r="L31" s="41"/>
      <c r="M31" s="41"/>
    </row>
    <row r="32" spans="1:13" ht="15">
      <c r="A32" s="14" t="s">
        <v>80</v>
      </c>
      <c r="B32" s="18">
        <f>'Budget.gov Table'!B78/'Budget.gov Table'!C78</f>
        <v>0.5984023651817949</v>
      </c>
      <c r="C32" s="18">
        <f t="shared" si="0"/>
        <v>0.4015976348182051</v>
      </c>
      <c r="D32" s="44">
        <f t="shared" si="2"/>
        <v>40.15976348182051</v>
      </c>
      <c r="E32" s="45"/>
      <c r="J32" s="42"/>
      <c r="K32" s="41"/>
      <c r="L32" s="41"/>
      <c r="M32" s="41"/>
    </row>
    <row r="33" spans="1:13" ht="15">
      <c r="A33" s="14" t="s">
        <v>81</v>
      </c>
      <c r="B33" s="18">
        <f>'Budget.gov Table'!B79/'Budget.gov Table'!C79</f>
        <v>0.6257450379028991</v>
      </c>
      <c r="C33" s="18">
        <f t="shared" si="0"/>
        <v>0.37425496209710085</v>
      </c>
      <c r="D33" s="44">
        <f t="shared" si="2"/>
        <v>37.42549620971008</v>
      </c>
      <c r="E33" s="45"/>
      <c r="J33" s="42"/>
      <c r="K33" s="41"/>
      <c r="L33" s="41"/>
      <c r="M33" s="41"/>
    </row>
    <row r="34" spans="1:13" ht="30" thickBot="1">
      <c r="A34" s="15" t="s">
        <v>82</v>
      </c>
      <c r="B34" s="18">
        <f>'Budget.gov Table'!B80/'Budget.gov Table'!C80</f>
        <v>0.5692102231067351</v>
      </c>
      <c r="C34" s="18">
        <f t="shared" si="0"/>
        <v>0.4307897768932649</v>
      </c>
      <c r="D34" s="44">
        <f t="shared" si="2"/>
        <v>43.07897768932649</v>
      </c>
      <c r="E34" s="45"/>
      <c r="J34" s="42"/>
      <c r="K34" s="41"/>
      <c r="L34" s="41"/>
      <c r="M34" s="4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Veronique de Rugy</dc:creator>
  <cp:keywords/>
  <dc:description/>
  <cp:lastModifiedBy>rrachmat</cp:lastModifiedBy>
  <cp:lastPrinted>2011-07-12T14:53:37Z</cp:lastPrinted>
  <dcterms:created xsi:type="dcterms:W3CDTF">2001-10-01T15:23:41Z</dcterms:created>
  <dcterms:modified xsi:type="dcterms:W3CDTF">2011-07-12T21:16:59Z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