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800" yWindow="135" windowWidth="8805" windowHeight="8355" tabRatio="757"/>
  </bookViews>
  <sheets>
    <sheet name="Scoring" sheetId="1" r:id="rId1"/>
    <sheet name="Topic 1 - Openness" sheetId="2" r:id="rId2"/>
    <sheet name="Topic 2 - Analysis" sheetId="3" r:id="rId3"/>
    <sheet name="Topic 3 - Use" sheetId="4" r:id="rId4"/>
    <sheet name="Scoring Summary" sheetId="5" r:id="rId5"/>
  </sheets>
  <calcPr calcId="145621"/>
</workbook>
</file>

<file path=xl/calcChain.xml><?xml version="1.0" encoding="utf-8"?>
<calcChain xmlns="http://schemas.openxmlformats.org/spreadsheetml/2006/main">
  <c r="E2" i="5" l="1"/>
  <c r="AR2" i="5"/>
  <c r="AQ2" i="5"/>
  <c r="AP2" i="5"/>
  <c r="AO2" i="5"/>
  <c r="AN2" i="5"/>
  <c r="AM2" i="5"/>
  <c r="AL2" i="5"/>
  <c r="AK2" i="5"/>
  <c r="AJ2" i="5"/>
  <c r="AI2" i="5"/>
  <c r="AH2" i="5"/>
  <c r="AG2" i="5"/>
  <c r="AF2" i="5"/>
  <c r="AD2" i="5"/>
  <c r="AC2" i="5"/>
  <c r="AB2" i="5"/>
  <c r="AA2" i="5"/>
  <c r="Y2" i="5"/>
  <c r="X2" i="5"/>
  <c r="W2" i="5"/>
  <c r="V2" i="5"/>
  <c r="T2" i="5"/>
  <c r="S2" i="5"/>
  <c r="R2" i="5"/>
  <c r="Q2" i="5"/>
  <c r="P2" i="5"/>
  <c r="N2" i="5"/>
  <c r="M2" i="5"/>
  <c r="L2" i="5"/>
  <c r="K2" i="5"/>
  <c r="D2" i="5"/>
  <c r="C2" i="5"/>
  <c r="B2" i="5"/>
  <c r="A2" i="5"/>
  <c r="B20" i="3"/>
  <c r="AE2" i="5" s="1"/>
  <c r="B15" i="3"/>
  <c r="Z2" i="5" s="1"/>
  <c r="B28" i="1"/>
  <c r="B10" i="3"/>
  <c r="B27" i="1" s="1"/>
  <c r="B4" i="3"/>
  <c r="O2" i="5"/>
  <c r="B34" i="1"/>
  <c r="B35" i="1"/>
  <c r="B36" i="1"/>
  <c r="B37" i="1"/>
  <c r="B21" i="1"/>
  <c r="B20" i="1"/>
  <c r="B19" i="1"/>
  <c r="B18" i="1"/>
  <c r="B29" i="1"/>
  <c r="B26" i="1"/>
  <c r="U2" i="5" l="1"/>
  <c r="H2" i="5" s="1"/>
  <c r="B38" i="1"/>
  <c r="G2" i="5"/>
  <c r="B30" i="1"/>
  <c r="B22" i="1"/>
  <c r="J2" i="5"/>
  <c r="I2" i="5" l="1"/>
  <c r="F2" i="5"/>
  <c r="B41" i="1"/>
</calcChain>
</file>

<file path=xl/sharedStrings.xml><?xml version="1.0" encoding="utf-8"?>
<sst xmlns="http://schemas.openxmlformats.org/spreadsheetml/2006/main" count="193" uniqueCount="144">
  <si>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</si>
  <si>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</si>
  <si>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</si>
  <si>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</si>
  <si>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</si>
  <si>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</si>
  <si>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</si>
  <si>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</si>
  <si>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</si>
  <si>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</si>
  <si>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</si>
  <si>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</si>
  <si>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</si>
  <si>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</si>
  <si>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</si>
  <si>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</si>
  <si>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</si>
  <si>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</si>
  <si>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</si>
  <si>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</si>
  <si>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</si>
  <si>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</si>
  <si>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</si>
  <si>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</si>
  <si>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</si>
  <si>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</si>
  <si>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</si>
  <si>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</si>
  <si>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</si>
  <si>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</si>
  <si>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</si>
  <si>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</si>
  <si>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</si>
  <si>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</si>
  <si>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</si>
  <si>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</si>
  <si>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</si>
  <si>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</si>
  <si>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</si>
  <si>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</si>
  <si>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</si>
  <si>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</si>
  <si>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</si>
  <si>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</si>
  <si>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</si>
  <si>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</si>
  <si>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</si>
  <si>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</si>
  <si>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</si>
  <si>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</si>
  <si>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</si>
  <si>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</si>
  <si>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</si>
  <si>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</si>
  <si>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</si>
  <si>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</si>
  <si>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</si>
  <si>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</si>
  <si>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</si>
  <si>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</si>
  <si>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</si>
  <si>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</si>
  <si>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</si>
  <si>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</si>
  <si>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</si>
  <si>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</si>
  <si>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</si>
  <si>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</si>
  <si>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</si>
  <si>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</si>
  <si>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</si>
  <si>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</si>
  <si>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</si>
  <si>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</si>
  <si>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</si>
  <si>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</si>
  <si>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</si>
  <si>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</si>
  <si>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</si>
  <si>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</si>
  <si>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</si>
  <si>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</si>
  <si>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</si>
  <si>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</si>
  <si>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</si>
  <si>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</si>
  <si>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</si>
  <si>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</si>
  <si>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</si>
  <si>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</si>
  <si>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</si>
  <si>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</si>
  <si>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</si>
  <si>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</si>
  <si>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</si>
  <si>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</si>
  <si>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</si>
  <si>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</si>
  <si>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</si>
  <si>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</si>
  <si>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</si>
  <si>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</si>
  <si>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</si>
  <si>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</si>
  <si>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</si>
  <si>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</si>
  <si>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Rule Summary:</t>
  </si>
  <si>
    <t>USDA, Agricultural Marketing Service</t>
  </si>
  <si>
    <t>National Organic Program (NOP); Sunset Review (2012) for Nutrient Vitamins and Minerals</t>
  </si>
  <si>
    <t>RIN 0581–AD17</t>
  </si>
  <si>
    <t>No</t>
  </si>
  <si>
    <t>Proposed rule</t>
  </si>
  <si>
    <t>There is no benefit-cost analysis of alternatives.</t>
  </si>
  <si>
    <t>The alternatives were narrow.</t>
  </si>
  <si>
    <t xml:space="preserve">Under the first alternative, ingredients could be added to organic food and infant formula without going through the NOSB's petition process. The agency believes the second alternative, issuing a letter clarifying the intent, would not adequately address the issue of correcting the incomplete and inaccurate FDA references in the regulatory annotations as well as the resultant overly broad NOP interpretations.
</t>
  </si>
  <si>
    <t>There is no quantification of how each alternative might affect the costs to producers or consumers.</t>
  </si>
  <si>
    <t>A wide range, but no real analysis.</t>
  </si>
  <si>
    <t>Identification but no quantitification.</t>
  </si>
  <si>
    <t>None listed.</t>
  </si>
  <si>
    <t>Little evidentiary discussion.</t>
  </si>
  <si>
    <t>The proposed rule, submitted to the Secretary of Agriculture (Secretary) by the National Organic Standards Board (NOSB), would clarify what synthetic substances, such as vitamins and minerals, are allowed in organic products labeled as “organic” or “made with organic (specified ingredients or food group(s)).” Previous rules were, according to the NOSB, incorrectly interpreted by the National Organic Program to include a broader range of nutrients than those intended. Previous rules sought to allow only essential ingredients named in the Food and Drug Administration’s fortification list. However, the previous rule also stated “or required by applicable regulations established elsewhere in this chapter,” which also included nutrition specifications unique for infant formula and nutrients for which there is a Generally Regarded as Safe (GRAS) notification or which includes the manufacturer’s self-determination of GRAS. This update seeks to clarify what substances maybe allowed in organic products and cites more narrow definitions for specific types of food, such as infant formula and pet food. Following the previous rules, the proposed rule would continue the exemption (use) for nutrient vitamins and minerals for five years after the October 21, 2012 sunset date.</t>
  </si>
  <si>
    <t>The rule simply seeks to close a loophole that previously allowed producers to include additional ingredients in food and infant formula labeled organic. This new rule grants the National Organic Standards Board greater control over what can be labeled as organic. The rule assumes that private parties are unable to determine what ingredients should be included in products listed as organic. The net effect might actually reduce the consumption of certain organic food if ingredients that have been found to be beneficial, such as DHA (docosahexaenoic acid—an essential amino acid for brain development and function), are no longer allowed in food labeled organic. The proposed rulemaking reflects to some extent a sensible process of review and adjustment, but it also reveals (i) the organic food industry encounters difficulties in attaining nutritional standards, in particular for infant foods; (ii) USDA encounters difficulty in monitoring, interpreting, and enforcing elements of the National List; and (iii) considerable interest-group activity surrounds this particular regulatory process. It is not clear why consumers should not be free to reach their own conclusions over “organicness” based on enhanced information flow, and the reason given against such a guidance approach (1988)—that the current list has inaccuracies—is unconvincing.</t>
  </si>
  <si>
    <t>Proposed rule was easy to find using a keyword search ("Sunset Review") and RIN search using regulation.gov as well as traditional search engines. Some cited investigations (e.g., representations by the industry) are not fully documented.</t>
  </si>
  <si>
    <t>Sources for all data are provided but no full accounting and data not necessarily linked. All proprietary/confidential data is identified and evidence is given that those data are valid. Much of the data on market effects come from ERS estimates utilizing data from the Gladson UPC (Universal Product Code) database which contains 160,000 food UPC codes and detailed nutritional information.</t>
  </si>
  <si>
    <t>No model as such. If the assumption is that private parties are unable to determine what to include in organic food and infant formula, there is no discussion of a model or the implicit assumption. If the assumption is that a larger number of ingredients are included in organic food and infant formula because of how the rule was previously written, there is reasonable evidence that producers currently are including ingredients in organic food in violation of the original intent of the rule.</t>
  </si>
  <si>
    <t>The analysis lacks detail but is well organized and easy to follow</t>
  </si>
  <si>
    <t>Proposed rulemaking does not identify outcomes clearly. At best, defines finite list of essential and required vitamins and minerals for use in organic food and infant formula. It also provides an upper limit for sales of product categories that would be impacted by this action. It also only briefly mentions the potential negative effects of excluding certain ingredients in organic food and infant formula that have been shown to be beneficial.</t>
  </si>
  <si>
    <t>The rule assumes that the clarification will reduce confusion. Although not explicit, the rule does expect producers of organic food and infant formula to change their list of ingredients to meet the new guidelines.</t>
  </si>
  <si>
    <t>The new rule will reduce the number of ingredients  that can be added to food or infant formula and still be considered “organic” and the Department of Agriculture believes this to have (unspecified) benefits for consumers.</t>
  </si>
  <si>
    <t>Not in conventional sense, but note the claim that current producers have interpreted the rule broadly and are using ingredients that may no longer meet the organic guidelines.</t>
  </si>
  <si>
    <t>The proposal presents the annual sales for a number of food products and infant formula. In some areas, the agency does mention that certain ingredients that have in the past been included in products labeled as organic may no longer be allowed under this rule. However, petitions may be submitted to the NOSB. Without knowing the outcome of these petitions, the agency recognizes that the outcomes of the rule are highly uncertain. However, the rule does not analyze how the various responses to the petitions may affect the outcome realized by stakeholders. There is just a great deal of faith in the agency's estimates.</t>
  </si>
  <si>
    <t>Implicit in the rule is the idea that consumers and producers are unable to determine what ingredients or additives should be allowed in organic food and infant formula, and may—in consumer-law terms—be vulnerable to “passing off.” There is no reason given for why these parties are unable to determine what should be labeled organic. Moreover, the editing of the rule and petitions suggests that the government may have no comparative advantage at determining what should be labeled organic.</t>
  </si>
  <si>
    <t>Weak case in general terms. The analysis does not outline a testable theory that shows why the government needs to determine what is and is not organic. The analysis does reveal how the previous rule, attempting to determine what is organic, allowed a broad set of ingredients over and above the small set for fortification of ingredients listed by the FDA. The previous rule was interpreted to also include nutrients for which there is Generally Regarded as Safe (GRAS) notification or the manufacturer’s self-determination of GRAS.</t>
  </si>
  <si>
    <t>There is no theory and thus no empirical support. There is empirical support that previous rules were interpreted more broadly than intended, because current organic products include ingredients not included in the FDA's list of fortification ingredients.</t>
  </si>
  <si>
    <t>There is no discussion of the size of the problem. The proposed rule does report the fraction of food that is organic for certain food products (dairy, cereal, baby food, baby formula, and pet food) and the fraction of which has DHA added. DHA would not be allowed under the new rule, though various petitions have been submitted to allow some types of DHA.</t>
  </si>
  <si>
    <t>Alternatives to this proposed rulemaking include: (1) renewing the existing listing for nutrient vitamins and minerals; or (2) in lieu of a rule, issuing guidance stating NOP’s intent to interpret the current listing for nutrient vitamins and minerals as proposed in this action. These were variations on the proposal and not exhaustive of potential alternatives.</t>
  </si>
  <si>
    <t>The baseline is still based on regulation. The rulemaking proposal does a reasonable job of addressing what would continue to happen if no federal action is taken today—the current list of ingredients that can be added to organic food and infant formula would continue to include a larger list that can be added and bypass NOSB's authority. The rule does not address what might happen if the government simply stopped determining what could be labeled as organic.</t>
  </si>
  <si>
    <t>Analysis is hazy but suggests that prices for some goods may increase in order to seek alternative ingredients for the organic food and infant formula. However, it also mentions that customers may switch to non-organic.</t>
  </si>
  <si>
    <t>No, but the proposal does mention that consumers might switch to non-organic food and infant formula if customers value an ingredient no longer allowed under this rule. For instance, those interested in milk that includes DHA algal oil (which under the new rule will no longer be considered a viable organic ingredient), may switch to non-organic under the new rule in order to consume a vegetarian DHA option.</t>
  </si>
  <si>
    <t>Qualitative assessment only. There are no costs or benefits reported for the alternatives listed.</t>
  </si>
  <si>
    <t>Some identification. The rule does look at a number of individual industries (dairy, cereal, infant formula, baby food, and pet food) as well as shippers and handlers.</t>
  </si>
  <si>
    <t>Identification of producers and consumers but no incidence assessed. The only clear benefit is to the NOSB, which will now have more direct control over what is labeled as organic.</t>
  </si>
  <si>
    <t>The rule contains a five-year sunset clause which requires the agency to at least review the list of ingredients every five years. However, the rulemaking does not establish how to measure results.</t>
  </si>
  <si>
    <t>Does identify costs but does not quantify. According to the proposal, there is insufficient data to estimate these costs. Is therefore seeking public comment to further analyze the costs of the final rule. OTA provided a conservative estimate that the economic impact of fortified organic product sales is in the range of $500 million annually. However, it is not possible for AMS (Agricultural Marketing Service) to evaluate the accuracy of this estimate due to the use of proprietary data and lack of information of what assumptions were used to determine this economic impact.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</si>
</sst>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2">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1" fillId="3" borderId="0" xfId="0" applyFont="1" applyFill="1" applyBorder="1" applyAlignment="1">
      <alignment horizontal="left" wrapText="1"/>
    </xf>
    <xf numFmtId="0" fontId="1" fillId="0" borderId="0" xfId="0" applyFont="1" applyFill="1" applyBorder="1" applyAlignment="1">
      <alignment horizontal="left" wrapText="1"/>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Normal="100" workbookViewId="0">
      <selection activeCell="E2" sqref="E2"/>
    </sheetView>
  </sheetViews>
  <sheetFormatPr defaultRowHeight="12.75" x14ac:dyDescent="0.2"/>
  <cols>
    <col min="1" max="1" width="62.5703125" style="18" customWidth="1"/>
    <col min="2" max="2" width="7.7109375" style="8" customWidth="1"/>
    <col min="3" max="4" width="9.140625" style="8"/>
    <col min="5" max="5" width="9.140625" style="7"/>
    <col min="6" max="16384" width="9.140625" style="8"/>
  </cols>
  <sheetData>
    <row r="1" spans="1:4" x14ac:dyDescent="0.2">
      <c r="A1" s="48" t="s">
        <v>103</v>
      </c>
      <c r="B1" s="48"/>
      <c r="C1" s="48"/>
      <c r="D1" s="48"/>
    </row>
    <row r="2" spans="1:4" x14ac:dyDescent="0.2">
      <c r="A2" s="9" t="s">
        <v>35</v>
      </c>
      <c r="B2" s="10"/>
      <c r="C2" s="10"/>
      <c r="D2" s="10"/>
    </row>
    <row r="3" spans="1:4" x14ac:dyDescent="0.2">
      <c r="A3" s="46" t="s">
        <v>107</v>
      </c>
      <c r="B3" s="11"/>
      <c r="C3" s="11"/>
      <c r="D3" s="11"/>
    </row>
    <row r="4" spans="1:4" x14ac:dyDescent="0.2">
      <c r="A4" s="45" t="s">
        <v>31</v>
      </c>
      <c r="B4" s="10"/>
      <c r="C4" s="10"/>
      <c r="D4" s="10"/>
    </row>
    <row r="5" spans="1:4" x14ac:dyDescent="0.2">
      <c r="A5" s="49" t="s">
        <v>108</v>
      </c>
      <c r="B5" s="49"/>
      <c r="C5" s="49"/>
      <c r="D5" s="49"/>
    </row>
    <row r="6" spans="1:4" x14ac:dyDescent="0.2">
      <c r="A6" s="50" t="s">
        <v>32</v>
      </c>
      <c r="B6" s="50"/>
      <c r="C6" s="50"/>
      <c r="D6" s="50"/>
    </row>
    <row r="7" spans="1:4" x14ac:dyDescent="0.2">
      <c r="A7" s="12" t="s">
        <v>109</v>
      </c>
      <c r="B7" s="53" t="s">
        <v>105</v>
      </c>
      <c r="C7" s="53" t="s">
        <v>41</v>
      </c>
      <c r="D7" s="12" t="s">
        <v>110</v>
      </c>
    </row>
    <row r="8" spans="1:4" x14ac:dyDescent="0.2">
      <c r="A8" s="9" t="s">
        <v>33</v>
      </c>
      <c r="B8" s="50" t="s">
        <v>34</v>
      </c>
      <c r="C8" s="50"/>
      <c r="D8" s="50"/>
    </row>
    <row r="9" spans="1:4" x14ac:dyDescent="0.2">
      <c r="A9" s="12" t="s">
        <v>111</v>
      </c>
      <c r="B9" s="54">
        <v>40920</v>
      </c>
      <c r="C9" s="49"/>
      <c r="D9" s="49"/>
    </row>
    <row r="10" spans="1:4" x14ac:dyDescent="0.2">
      <c r="A10" s="55" t="s">
        <v>106</v>
      </c>
      <c r="B10" s="56"/>
      <c r="C10" s="56"/>
      <c r="D10" s="56"/>
    </row>
    <row r="11" spans="1:4" ht="182.25" customHeight="1" x14ac:dyDescent="0.2">
      <c r="A11" s="49" t="s">
        <v>120</v>
      </c>
      <c r="B11" s="57"/>
      <c r="C11" s="57"/>
      <c r="D11" s="57"/>
    </row>
    <row r="12" spans="1:4" x14ac:dyDescent="0.2">
      <c r="A12" s="13"/>
      <c r="B12" s="14"/>
      <c r="C12" s="14"/>
      <c r="D12" s="14"/>
    </row>
    <row r="13" spans="1:4" x14ac:dyDescent="0.2">
      <c r="A13" s="51" t="s">
        <v>121</v>
      </c>
      <c r="B13" s="51"/>
      <c r="C13" s="51"/>
      <c r="D13" s="51"/>
    </row>
    <row r="14" spans="1:4" x14ac:dyDescent="0.2">
      <c r="A14" s="51"/>
      <c r="B14" s="51"/>
      <c r="C14" s="51"/>
      <c r="D14" s="51"/>
    </row>
    <row r="15" spans="1:4" x14ac:dyDescent="0.2">
      <c r="A15" s="51"/>
      <c r="B15" s="51"/>
      <c r="C15" s="51"/>
      <c r="D15" s="51"/>
    </row>
    <row r="16" spans="1:4" ht="154.5" customHeight="1" x14ac:dyDescent="0.2">
      <c r="A16" s="51"/>
      <c r="B16" s="51"/>
      <c r="C16" s="51"/>
      <c r="D16" s="51"/>
    </row>
    <row r="17" spans="1:5" s="17" customFormat="1" x14ac:dyDescent="0.2">
      <c r="A17" s="13" t="s">
        <v>47</v>
      </c>
      <c r="B17" s="15" t="s">
        <v>0</v>
      </c>
      <c r="C17" s="15" t="s">
        <v>1</v>
      </c>
      <c r="D17" s="15"/>
      <c r="E17" s="16"/>
    </row>
    <row r="18" spans="1:5" ht="25.5" x14ac:dyDescent="0.2">
      <c r="A18" s="18" t="s">
        <v>48</v>
      </c>
      <c r="B18" s="4">
        <f>'Topic 1 - Openness'!B3</f>
        <v>4</v>
      </c>
      <c r="C18" s="47" t="s">
        <v>3</v>
      </c>
      <c r="D18" s="47"/>
    </row>
    <row r="19" spans="1:5" x14ac:dyDescent="0.2">
      <c r="A19" s="18" t="s">
        <v>49</v>
      </c>
      <c r="B19" s="4">
        <f>'Topic 1 - Openness'!B4</f>
        <v>3</v>
      </c>
      <c r="C19" s="47" t="s">
        <v>4</v>
      </c>
      <c r="D19" s="47"/>
    </row>
    <row r="20" spans="1:5" x14ac:dyDescent="0.2">
      <c r="A20" s="18" t="s">
        <v>50</v>
      </c>
      <c r="B20" s="4">
        <f>'Topic 1 - Openness'!B5</f>
        <v>2</v>
      </c>
      <c r="C20" s="47" t="s">
        <v>5</v>
      </c>
      <c r="D20" s="47"/>
    </row>
    <row r="21" spans="1:5" ht="31.5" customHeight="1" x14ac:dyDescent="0.2">
      <c r="A21" s="18" t="s">
        <v>51</v>
      </c>
      <c r="B21" s="4">
        <f>'Topic 1 - Openness'!B6</f>
        <v>4</v>
      </c>
      <c r="C21" s="47" t="s">
        <v>6</v>
      </c>
      <c r="D21" s="47"/>
    </row>
    <row r="22" spans="1:5" x14ac:dyDescent="0.2">
      <c r="A22" s="52" t="s">
        <v>57</v>
      </c>
      <c r="B22" s="53">
        <f>B18+B19+B20+B21</f>
        <v>13</v>
      </c>
      <c r="C22" s="19"/>
      <c r="D22" s="19"/>
    </row>
    <row r="23" spans="1:5" x14ac:dyDescent="0.2">
      <c r="A23" s="52"/>
      <c r="B23" s="53"/>
      <c r="C23" s="19"/>
      <c r="D23" s="19"/>
    </row>
    <row r="24" spans="1:5" x14ac:dyDescent="0.2">
      <c r="A24" s="12"/>
      <c r="B24" s="4"/>
      <c r="C24" s="4"/>
      <c r="D24" s="4"/>
    </row>
    <row r="25" spans="1:5" s="17" customFormat="1" x14ac:dyDescent="0.2">
      <c r="A25" s="13" t="s">
        <v>52</v>
      </c>
      <c r="B25" s="15" t="s">
        <v>0</v>
      </c>
      <c r="C25" s="15" t="s">
        <v>1</v>
      </c>
      <c r="D25" s="15"/>
      <c r="E25" s="16"/>
    </row>
    <row r="26" spans="1:5" ht="25.5" x14ac:dyDescent="0.2">
      <c r="A26" s="18" t="s">
        <v>53</v>
      </c>
      <c r="B26" s="4">
        <f>'Topic 2 - Analysis'!B4</f>
        <v>2</v>
      </c>
      <c r="C26" s="47" t="s">
        <v>7</v>
      </c>
      <c r="D26" s="47"/>
    </row>
    <row r="27" spans="1:5" ht="38.25" x14ac:dyDescent="0.2">
      <c r="A27" s="18" t="s">
        <v>54</v>
      </c>
      <c r="B27" s="4">
        <f>'Topic 2 - Analysis'!B10</f>
        <v>2</v>
      </c>
      <c r="C27" s="47" t="s">
        <v>8</v>
      </c>
      <c r="D27" s="47"/>
    </row>
    <row r="28" spans="1:5" ht="25.5" x14ac:dyDescent="0.2">
      <c r="A28" s="18" t="s">
        <v>55</v>
      </c>
      <c r="B28" s="4">
        <f>'Topic 2 - Analysis'!B15</f>
        <v>2</v>
      </c>
      <c r="C28" s="47" t="s">
        <v>9</v>
      </c>
      <c r="D28" s="47"/>
    </row>
    <row r="29" spans="1:5" x14ac:dyDescent="0.2">
      <c r="A29" s="18" t="s">
        <v>56</v>
      </c>
      <c r="B29" s="4">
        <f>'Topic 2 - Analysis'!B20</f>
        <v>1</v>
      </c>
      <c r="C29" s="47" t="s">
        <v>10</v>
      </c>
      <c r="D29" s="47"/>
    </row>
    <row r="30" spans="1:5" x14ac:dyDescent="0.2">
      <c r="A30" s="52" t="s">
        <v>58</v>
      </c>
      <c r="B30" s="53">
        <f>B26+B27+B28+B29</f>
        <v>7</v>
      </c>
      <c r="C30" s="19"/>
      <c r="D30" s="19"/>
    </row>
    <row r="31" spans="1:5" x14ac:dyDescent="0.2">
      <c r="A31" s="52"/>
      <c r="B31" s="53"/>
      <c r="C31" s="19"/>
      <c r="D31" s="19"/>
    </row>
    <row r="32" spans="1:5" x14ac:dyDescent="0.2">
      <c r="A32" s="12"/>
      <c r="B32" s="4"/>
      <c r="C32" s="4"/>
      <c r="D32" s="4"/>
    </row>
    <row r="33" spans="1:5" s="17" customFormat="1" x14ac:dyDescent="0.2">
      <c r="A33" s="13" t="s">
        <v>59</v>
      </c>
      <c r="B33" s="15" t="s">
        <v>0</v>
      </c>
      <c r="C33" s="15" t="s">
        <v>1</v>
      </c>
      <c r="D33" s="15"/>
      <c r="E33" s="16"/>
    </row>
    <row r="34" spans="1:5" ht="25.5" x14ac:dyDescent="0.2">
      <c r="A34" s="18" t="s">
        <v>60</v>
      </c>
      <c r="B34" s="4">
        <f>'Topic 3 - Use'!B3</f>
        <v>1</v>
      </c>
      <c r="C34" s="47" t="s">
        <v>11</v>
      </c>
      <c r="D34" s="47"/>
    </row>
    <row r="35" spans="1:5" s="7" customFormat="1" ht="25.5" x14ac:dyDescent="0.2">
      <c r="A35" s="18" t="s">
        <v>61</v>
      </c>
      <c r="B35" s="4">
        <f>'Topic 3 - Use'!B4</f>
        <v>0</v>
      </c>
      <c r="C35" s="47" t="s">
        <v>12</v>
      </c>
      <c r="D35" s="47"/>
    </row>
    <row r="36" spans="1:5" s="7" customFormat="1" ht="25.5" x14ac:dyDescent="0.2">
      <c r="A36" s="18" t="s">
        <v>62</v>
      </c>
      <c r="B36" s="4">
        <f>'Topic 3 - Use'!B5</f>
        <v>1</v>
      </c>
      <c r="C36" s="47" t="s">
        <v>13</v>
      </c>
      <c r="D36" s="47"/>
    </row>
    <row r="37" spans="1:5" s="7" customFormat="1" ht="38.25" x14ac:dyDescent="0.2">
      <c r="A37" s="18" t="s">
        <v>63</v>
      </c>
      <c r="B37" s="4">
        <f>'Topic 3 - Use'!B6</f>
        <v>0</v>
      </c>
      <c r="C37" s="47" t="s">
        <v>14</v>
      </c>
      <c r="D37" s="47"/>
    </row>
    <row r="38" spans="1:5" s="7" customFormat="1" ht="15.75" customHeight="1" x14ac:dyDescent="0.2">
      <c r="A38" s="52" t="s">
        <v>64</v>
      </c>
      <c r="B38" s="53">
        <f>B34+B35+B36+B37</f>
        <v>2</v>
      </c>
      <c r="C38" s="19"/>
      <c r="D38" s="19"/>
    </row>
    <row r="39" spans="1:5" s="7" customFormat="1" x14ac:dyDescent="0.2">
      <c r="A39" s="52"/>
      <c r="B39" s="53"/>
      <c r="C39" s="19"/>
      <c r="D39" s="19"/>
    </row>
    <row r="41" spans="1:5" s="7" customFormat="1" x14ac:dyDescent="0.2">
      <c r="A41" s="13" t="s">
        <v>104</v>
      </c>
      <c r="B41" s="20">
        <f>SUM(B22,B30,B38)</f>
        <v>22</v>
      </c>
      <c r="C41" s="21"/>
      <c r="D41" s="21"/>
    </row>
  </sheetData>
  <mergeCells count="27">
    <mergeCell ref="A38:A39"/>
    <mergeCell ref="B38:B39"/>
    <mergeCell ref="B30:B31"/>
    <mergeCell ref="C37:D37"/>
    <mergeCell ref="C35:D35"/>
    <mergeCell ref="C36:D36"/>
    <mergeCell ref="C34:D34"/>
    <mergeCell ref="C27:D27"/>
    <mergeCell ref="A1:D1"/>
    <mergeCell ref="A5:D5"/>
    <mergeCell ref="A6:D6"/>
    <mergeCell ref="B8:D8"/>
    <mergeCell ref="A13:D16"/>
    <mergeCell ref="A22:A23"/>
    <mergeCell ref="B7:C7"/>
    <mergeCell ref="B9:D9"/>
    <mergeCell ref="A10:D10"/>
    <mergeCell ref="A11:D11"/>
    <mergeCell ref="B22:B23"/>
    <mergeCell ref="C18:D18"/>
    <mergeCell ref="A30:A31"/>
    <mergeCell ref="C28:D28"/>
    <mergeCell ref="C19:D19"/>
    <mergeCell ref="C20:D20"/>
    <mergeCell ref="C21:D21"/>
    <mergeCell ref="C26:D26"/>
    <mergeCell ref="C29:D29"/>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D3" sqref="D3"/>
    </sheetView>
  </sheetViews>
  <sheetFormatPr defaultRowHeight="12.75" x14ac:dyDescent="0.2"/>
  <cols>
    <col min="1" max="1" width="29.140625" style="2" customWidth="1"/>
    <col min="2" max="2" width="5.85546875" style="35" customWidth="1"/>
    <col min="3" max="3" width="9.28515625" style="35" customWidth="1"/>
    <col min="4" max="4" width="31.5703125" style="5" customWidth="1"/>
    <col min="5" max="16384" width="9.140625" style="2"/>
  </cols>
  <sheetData>
    <row r="1" spans="1:4" ht="15.75" x14ac:dyDescent="0.25">
      <c r="A1" s="58" t="s">
        <v>47</v>
      </c>
      <c r="B1" s="59"/>
      <c r="C1" s="59"/>
      <c r="D1" s="60"/>
    </row>
    <row r="2" spans="1:4" x14ac:dyDescent="0.2">
      <c r="A2" s="29" t="s">
        <v>102</v>
      </c>
      <c r="B2" s="30" t="s">
        <v>0</v>
      </c>
      <c r="C2" s="30" t="s">
        <v>30</v>
      </c>
      <c r="D2" s="31" t="s">
        <v>2</v>
      </c>
    </row>
    <row r="3" spans="1:4" ht="102" x14ac:dyDescent="0.2">
      <c r="A3" s="32" t="s">
        <v>48</v>
      </c>
      <c r="B3" s="33">
        <v>4</v>
      </c>
      <c r="C3" s="3">
        <v>1</v>
      </c>
      <c r="D3" s="44" t="s">
        <v>122</v>
      </c>
    </row>
    <row r="4" spans="1:4" ht="153" x14ac:dyDescent="0.2">
      <c r="A4" s="32" t="s">
        <v>49</v>
      </c>
      <c r="B4" s="33">
        <v>3</v>
      </c>
      <c r="C4" s="3">
        <v>2</v>
      </c>
      <c r="D4" s="34" t="s">
        <v>123</v>
      </c>
    </row>
    <row r="5" spans="1:4" ht="191.25" x14ac:dyDescent="0.2">
      <c r="A5" s="32" t="s">
        <v>50</v>
      </c>
      <c r="B5" s="33">
        <v>2</v>
      </c>
      <c r="C5" s="3">
        <v>3</v>
      </c>
      <c r="D5" s="34" t="s">
        <v>124</v>
      </c>
    </row>
    <row r="6" spans="1:4" ht="45" x14ac:dyDescent="0.2">
      <c r="A6" s="32" t="s">
        <v>101</v>
      </c>
      <c r="B6" s="33">
        <v>4</v>
      </c>
      <c r="C6" s="3">
        <v>4</v>
      </c>
      <c r="D6" s="34" t="s">
        <v>125</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D22" sqref="D22"/>
    </sheetView>
  </sheetViews>
  <sheetFormatPr defaultRowHeight="12.75" x14ac:dyDescent="0.2"/>
  <cols>
    <col min="1" max="1" width="29" style="5" customWidth="1"/>
    <col min="2" max="2" width="7.140625" style="35" customWidth="1"/>
    <col min="3" max="3" width="9.28515625" style="2" customWidth="1"/>
    <col min="4" max="4" width="41.7109375" style="5" customWidth="1"/>
    <col min="5" max="16384" width="9.140625" style="2"/>
  </cols>
  <sheetData>
    <row r="1" spans="1:4" ht="14.25" customHeight="1" x14ac:dyDescent="0.25">
      <c r="A1" s="61" t="s">
        <v>52</v>
      </c>
      <c r="B1" s="61"/>
      <c r="C1" s="61"/>
      <c r="D1" s="61"/>
    </row>
    <row r="2" spans="1:4" x14ac:dyDescent="0.2">
      <c r="A2" s="29"/>
      <c r="B2" s="30" t="s">
        <v>0</v>
      </c>
      <c r="C2" s="30" t="s">
        <v>30</v>
      </c>
      <c r="D2" s="31" t="s">
        <v>2</v>
      </c>
    </row>
    <row r="3" spans="1:4" x14ac:dyDescent="0.2">
      <c r="A3" s="34"/>
      <c r="B3" s="36"/>
      <c r="C3" s="36"/>
      <c r="D3" s="37"/>
    </row>
    <row r="4" spans="1:4" ht="90" x14ac:dyDescent="0.2">
      <c r="A4" s="38" t="s">
        <v>97</v>
      </c>
      <c r="B4" s="39">
        <f>ROUND(AVERAGE(B5:B9),0)</f>
        <v>2</v>
      </c>
      <c r="C4" s="40"/>
      <c r="D4" s="41"/>
    </row>
    <row r="5" spans="1:4" ht="127.5" x14ac:dyDescent="0.2">
      <c r="A5" s="33" t="s">
        <v>15</v>
      </c>
      <c r="B5" s="3">
        <v>2</v>
      </c>
      <c r="C5" s="42" t="s">
        <v>67</v>
      </c>
      <c r="D5" s="34" t="s">
        <v>126</v>
      </c>
    </row>
    <row r="6" spans="1:4" ht="63.75" x14ac:dyDescent="0.2">
      <c r="A6" s="33" t="s">
        <v>16</v>
      </c>
      <c r="B6" s="3">
        <v>2</v>
      </c>
      <c r="C6" s="42" t="s">
        <v>68</v>
      </c>
      <c r="D6" s="34" t="s">
        <v>127</v>
      </c>
    </row>
    <row r="7" spans="1:4" ht="75" x14ac:dyDescent="0.2">
      <c r="A7" s="33" t="s">
        <v>17</v>
      </c>
      <c r="B7" s="3">
        <v>3</v>
      </c>
      <c r="C7" s="42" t="s">
        <v>69</v>
      </c>
      <c r="D7" s="34" t="s">
        <v>128</v>
      </c>
    </row>
    <row r="8" spans="1:4" ht="51" x14ac:dyDescent="0.2">
      <c r="A8" s="33" t="s">
        <v>18</v>
      </c>
      <c r="B8" s="3">
        <v>1</v>
      </c>
      <c r="C8" s="42" t="s">
        <v>70</v>
      </c>
      <c r="D8" s="34" t="s">
        <v>129</v>
      </c>
    </row>
    <row r="9" spans="1:4" ht="191.25" x14ac:dyDescent="0.2">
      <c r="A9" s="33" t="s">
        <v>36</v>
      </c>
      <c r="B9" s="3">
        <v>1</v>
      </c>
      <c r="C9" s="42" t="s">
        <v>71</v>
      </c>
      <c r="D9" s="34" t="s">
        <v>130</v>
      </c>
    </row>
    <row r="10" spans="1:4" ht="105" x14ac:dyDescent="0.2">
      <c r="A10" s="38" t="s">
        <v>54</v>
      </c>
      <c r="B10" s="39">
        <f>ROUND(AVERAGE(B11:B14),0)</f>
        <v>2</v>
      </c>
      <c r="C10" s="40"/>
      <c r="D10" s="41"/>
    </row>
    <row r="11" spans="1:4" ht="140.25" x14ac:dyDescent="0.2">
      <c r="A11" s="33" t="s">
        <v>19</v>
      </c>
      <c r="B11" s="3">
        <v>1</v>
      </c>
      <c r="C11" s="42" t="s">
        <v>72</v>
      </c>
      <c r="D11" s="34" t="s">
        <v>131</v>
      </c>
    </row>
    <row r="12" spans="1:4" ht="153" x14ac:dyDescent="0.2">
      <c r="A12" s="33" t="s">
        <v>20</v>
      </c>
      <c r="B12" s="3">
        <v>2</v>
      </c>
      <c r="C12" s="42" t="s">
        <v>73</v>
      </c>
      <c r="D12" s="34" t="s">
        <v>132</v>
      </c>
    </row>
    <row r="13" spans="1:4" ht="76.5" x14ac:dyDescent="0.2">
      <c r="A13" s="33" t="s">
        <v>18</v>
      </c>
      <c r="B13" s="3">
        <v>2</v>
      </c>
      <c r="C13" s="42" t="s">
        <v>74</v>
      </c>
      <c r="D13" s="34" t="s">
        <v>133</v>
      </c>
    </row>
    <row r="14" spans="1:4" ht="114.75" x14ac:dyDescent="0.2">
      <c r="A14" s="33" t="s">
        <v>37</v>
      </c>
      <c r="B14" s="3">
        <v>1</v>
      </c>
      <c r="C14" s="42" t="s">
        <v>75</v>
      </c>
      <c r="D14" s="34" t="s">
        <v>134</v>
      </c>
    </row>
    <row r="15" spans="1:4" s="43" customFormat="1" ht="60" x14ac:dyDescent="0.2">
      <c r="A15" s="38" t="s">
        <v>55</v>
      </c>
      <c r="B15" s="39">
        <f>ROUND(AVERAGE(B16:B19),0)</f>
        <v>2</v>
      </c>
      <c r="C15" s="40"/>
      <c r="D15" s="41"/>
    </row>
    <row r="16" spans="1:4" ht="102" x14ac:dyDescent="0.2">
      <c r="A16" s="33" t="s">
        <v>43</v>
      </c>
      <c r="B16" s="3">
        <v>4</v>
      </c>
      <c r="C16" s="42" t="s">
        <v>76</v>
      </c>
      <c r="D16" s="34" t="s">
        <v>135</v>
      </c>
    </row>
    <row r="17" spans="1:4" ht="195" x14ac:dyDescent="0.2">
      <c r="A17" s="33" t="s">
        <v>44</v>
      </c>
      <c r="B17" s="3">
        <v>1</v>
      </c>
      <c r="C17" s="42" t="s">
        <v>77</v>
      </c>
      <c r="D17" s="34" t="s">
        <v>113</v>
      </c>
    </row>
    <row r="18" spans="1:4" ht="127.5" x14ac:dyDescent="0.2">
      <c r="A18" s="33" t="s">
        <v>21</v>
      </c>
      <c r="B18" s="3">
        <v>1</v>
      </c>
      <c r="C18" s="42" t="s">
        <v>78</v>
      </c>
      <c r="D18" s="34" t="s">
        <v>114</v>
      </c>
    </row>
    <row r="19" spans="1:4" ht="140.25" x14ac:dyDescent="0.2">
      <c r="A19" s="33" t="s">
        <v>22</v>
      </c>
      <c r="B19" s="3">
        <v>2</v>
      </c>
      <c r="C19" s="42" t="s">
        <v>79</v>
      </c>
      <c r="D19" s="34" t="s">
        <v>136</v>
      </c>
    </row>
    <row r="20" spans="1:4" ht="45" x14ac:dyDescent="0.2">
      <c r="A20" s="38" t="s">
        <v>56</v>
      </c>
      <c r="B20" s="39">
        <f>ROUND(AVERAGE(B21:B29),0)</f>
        <v>1</v>
      </c>
      <c r="C20" s="40"/>
      <c r="D20" s="41"/>
    </row>
    <row r="21" spans="1:4" ht="60" x14ac:dyDescent="0.2">
      <c r="A21" s="33" t="s">
        <v>45</v>
      </c>
      <c r="B21" s="3">
        <v>1</v>
      </c>
      <c r="C21" s="42" t="s">
        <v>80</v>
      </c>
      <c r="D21" s="34" t="s">
        <v>115</v>
      </c>
    </row>
    <row r="22" spans="1:4" ht="165.75" x14ac:dyDescent="0.2">
      <c r="A22" s="33" t="s">
        <v>23</v>
      </c>
      <c r="B22" s="3">
        <v>2</v>
      </c>
      <c r="C22" s="42" t="s">
        <v>81</v>
      </c>
      <c r="D22" s="34" t="s">
        <v>143</v>
      </c>
    </row>
    <row r="23" spans="1:4" ht="63.75" x14ac:dyDescent="0.2">
      <c r="A23" s="33" t="s">
        <v>24</v>
      </c>
      <c r="B23" s="3">
        <v>1</v>
      </c>
      <c r="C23" s="42" t="s">
        <v>82</v>
      </c>
      <c r="D23" s="34" t="s">
        <v>137</v>
      </c>
    </row>
    <row r="24" spans="1:4" ht="127.5" x14ac:dyDescent="0.2">
      <c r="A24" s="33" t="s">
        <v>25</v>
      </c>
      <c r="B24" s="3">
        <v>1</v>
      </c>
      <c r="C24" s="42" t="s">
        <v>83</v>
      </c>
      <c r="D24" s="34" t="s">
        <v>138</v>
      </c>
    </row>
    <row r="25" spans="1:4" ht="75" x14ac:dyDescent="0.2">
      <c r="A25" s="33" t="s">
        <v>26</v>
      </c>
      <c r="B25" s="3">
        <v>1</v>
      </c>
      <c r="C25" s="42" t="s">
        <v>84</v>
      </c>
      <c r="D25" s="34" t="s">
        <v>116</v>
      </c>
    </row>
    <row r="26" spans="1:4" ht="45" x14ac:dyDescent="0.2">
      <c r="A26" s="33" t="s">
        <v>46</v>
      </c>
      <c r="B26" s="3">
        <v>1</v>
      </c>
      <c r="C26" s="42" t="s">
        <v>85</v>
      </c>
      <c r="D26" s="34" t="s">
        <v>139</v>
      </c>
    </row>
    <row r="27" spans="1:4" ht="60" x14ac:dyDescent="0.2">
      <c r="A27" s="33" t="s">
        <v>27</v>
      </c>
      <c r="B27" s="3">
        <v>1</v>
      </c>
      <c r="C27" s="42" t="s">
        <v>86</v>
      </c>
      <c r="D27" s="34" t="s">
        <v>117</v>
      </c>
    </row>
    <row r="28" spans="1:4" ht="60" x14ac:dyDescent="0.2">
      <c r="A28" s="33" t="s">
        <v>28</v>
      </c>
      <c r="B28" s="3">
        <v>2</v>
      </c>
      <c r="C28" s="42" t="s">
        <v>87</v>
      </c>
      <c r="D28" s="34" t="s">
        <v>140</v>
      </c>
    </row>
    <row r="29" spans="1:4" ht="75" x14ac:dyDescent="0.2">
      <c r="A29" s="33" t="s">
        <v>29</v>
      </c>
      <c r="B29" s="3">
        <v>1</v>
      </c>
      <c r="C29" s="42" t="s">
        <v>88</v>
      </c>
      <c r="D29" s="34" t="s">
        <v>141</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D6" sqref="D6"/>
    </sheetView>
  </sheetViews>
  <sheetFormatPr defaultRowHeight="12.75" x14ac:dyDescent="0.2"/>
  <cols>
    <col min="1" max="1" width="28.7109375" style="2" customWidth="1"/>
    <col min="2" max="2" width="5.85546875" style="2" customWidth="1"/>
    <col min="3" max="3" width="9.28515625" style="2" customWidth="1"/>
    <col min="4" max="4" width="40.28515625" style="5" customWidth="1"/>
    <col min="5" max="16384" width="9.140625" style="2"/>
  </cols>
  <sheetData>
    <row r="1" spans="1:4" ht="15.75" x14ac:dyDescent="0.25">
      <c r="A1" s="58" t="s">
        <v>59</v>
      </c>
      <c r="B1" s="59"/>
      <c r="C1" s="59"/>
      <c r="D1" s="60"/>
    </row>
    <row r="2" spans="1:4" x14ac:dyDescent="0.2">
      <c r="A2" s="29" t="s">
        <v>102</v>
      </c>
      <c r="B2" s="30" t="s">
        <v>0</v>
      </c>
      <c r="C2" s="30" t="s">
        <v>30</v>
      </c>
      <c r="D2" s="31" t="s">
        <v>2</v>
      </c>
    </row>
    <row r="3" spans="1:4" ht="60" x14ac:dyDescent="0.2">
      <c r="A3" s="32" t="s">
        <v>98</v>
      </c>
      <c r="B3" s="33">
        <v>1</v>
      </c>
      <c r="C3" s="3">
        <v>9</v>
      </c>
      <c r="D3" s="34" t="s">
        <v>119</v>
      </c>
    </row>
    <row r="4" spans="1:4" ht="60" x14ac:dyDescent="0.2">
      <c r="A4" s="32" t="s">
        <v>61</v>
      </c>
      <c r="B4" s="33">
        <v>0</v>
      </c>
      <c r="C4" s="3">
        <v>10</v>
      </c>
      <c r="D4" s="34" t="s">
        <v>112</v>
      </c>
    </row>
    <row r="5" spans="1:4" ht="75" x14ac:dyDescent="0.2">
      <c r="A5" s="32" t="s">
        <v>99</v>
      </c>
      <c r="B5" s="33">
        <v>1</v>
      </c>
      <c r="C5" s="3">
        <v>11</v>
      </c>
      <c r="D5" s="34" t="s">
        <v>142</v>
      </c>
    </row>
    <row r="6" spans="1:4" ht="90" x14ac:dyDescent="0.2">
      <c r="A6" s="32" t="s">
        <v>100</v>
      </c>
      <c r="B6" s="33">
        <v>0</v>
      </c>
      <c r="C6" s="3">
        <v>12</v>
      </c>
      <c r="D6" s="34" t="s">
        <v>118</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zoomScaleNormal="100" workbookViewId="0">
      <selection activeCell="I4" sqref="I4"/>
    </sheetView>
  </sheetViews>
  <sheetFormatPr defaultRowHeight="12.75" x14ac:dyDescent="0.2"/>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x14ac:dyDescent="0.25">
      <c r="A1" s="17" t="s">
        <v>38</v>
      </c>
      <c r="B1" s="17" t="s">
        <v>32</v>
      </c>
      <c r="C1" s="17"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2" t="s">
        <v>80</v>
      </c>
      <c r="AG1" s="22" t="s">
        <v>81</v>
      </c>
      <c r="AH1" s="22" t="s">
        <v>82</v>
      </c>
      <c r="AI1" s="22" t="s">
        <v>83</v>
      </c>
      <c r="AJ1" s="22" t="s">
        <v>84</v>
      </c>
      <c r="AK1" s="22" t="s">
        <v>85</v>
      </c>
      <c r="AL1" s="22" t="s">
        <v>86</v>
      </c>
      <c r="AM1" s="22" t="s">
        <v>87</v>
      </c>
      <c r="AN1" s="23" t="s">
        <v>88</v>
      </c>
      <c r="AO1" s="24" t="s">
        <v>93</v>
      </c>
      <c r="AP1" s="24" t="s">
        <v>94</v>
      </c>
      <c r="AQ1" s="24" t="s">
        <v>95</v>
      </c>
      <c r="AR1" s="24" t="s">
        <v>96</v>
      </c>
    </row>
    <row r="2" spans="1:44" x14ac:dyDescent="0.2">
      <c r="A2" s="25" t="str">
        <f>Scoring!A5</f>
        <v>National Organic Program (NOP); Sunset Review (2012) for Nutrient Vitamins and Minerals</v>
      </c>
      <c r="B2" s="25" t="str">
        <f>Scoring!A7</f>
        <v>RIN 0581–AD17</v>
      </c>
      <c r="C2" s="26" t="str">
        <f>Scoring!A3</f>
        <v>USDA, Agricultural Marketing Service</v>
      </c>
      <c r="D2" s="6">
        <f>Scoring!B9</f>
        <v>40920</v>
      </c>
      <c r="E2" s="6" t="str">
        <f>Scoring!D7</f>
        <v>No</v>
      </c>
      <c r="F2">
        <f>G2+H2+J2</f>
        <v>22</v>
      </c>
      <c r="G2">
        <f>SUM(K2:N2)</f>
        <v>13</v>
      </c>
      <c r="H2">
        <f>O2+U2+Z2+AE2</f>
        <v>7</v>
      </c>
      <c r="I2">
        <f>G2+H2</f>
        <v>20</v>
      </c>
      <c r="J2">
        <f>SUM(AO2:AR2)</f>
        <v>2</v>
      </c>
      <c r="K2">
        <f>'Topic 1 - Openness'!B3</f>
        <v>4</v>
      </c>
      <c r="L2">
        <f>'Topic 1 - Openness'!B4</f>
        <v>3</v>
      </c>
      <c r="M2">
        <f>'Topic 1 - Openness'!B5</f>
        <v>2</v>
      </c>
      <c r="N2">
        <f>'Topic 1 - Openness'!B6</f>
        <v>4</v>
      </c>
      <c r="O2">
        <f>'Topic 2 - Analysis'!B4</f>
        <v>2</v>
      </c>
      <c r="P2">
        <f>'Topic 2 - Analysis'!B5</f>
        <v>2</v>
      </c>
      <c r="Q2">
        <f>'Topic 2 - Analysis'!B6</f>
        <v>2</v>
      </c>
      <c r="R2">
        <f>'Topic 2 - Analysis'!B7</f>
        <v>3</v>
      </c>
      <c r="S2">
        <f>'Topic 2 - Analysis'!B8</f>
        <v>1</v>
      </c>
      <c r="T2">
        <f>'Topic 2 - Analysis'!B9</f>
        <v>1</v>
      </c>
      <c r="U2">
        <f>'Topic 2 - Analysis'!B10</f>
        <v>2</v>
      </c>
      <c r="V2">
        <f>'Topic 2 - Analysis'!B11</f>
        <v>1</v>
      </c>
      <c r="W2">
        <f>'Topic 2 - Analysis'!B12</f>
        <v>2</v>
      </c>
      <c r="X2">
        <f>'Topic 2 - Analysis'!B13</f>
        <v>2</v>
      </c>
      <c r="Y2">
        <f>'Topic 2 - Analysis'!B14</f>
        <v>1</v>
      </c>
      <c r="Z2">
        <f>'Topic 2 - Analysis'!B15</f>
        <v>2</v>
      </c>
      <c r="AA2">
        <f>'Topic 2 - Analysis'!B16</f>
        <v>4</v>
      </c>
      <c r="AB2">
        <f>'Topic 2 - Analysis'!B17</f>
        <v>1</v>
      </c>
      <c r="AC2">
        <f>'Topic 2 - Analysis'!B18</f>
        <v>1</v>
      </c>
      <c r="AD2">
        <f>'Topic 2 - Analysis'!B19</f>
        <v>2</v>
      </c>
      <c r="AE2">
        <f>'Topic 2 - Analysis'!B20</f>
        <v>1</v>
      </c>
      <c r="AF2">
        <f>'Topic 2 - Analysis'!B21</f>
        <v>1</v>
      </c>
      <c r="AG2">
        <f>'Topic 2 - Analysis'!B22</f>
        <v>2</v>
      </c>
      <c r="AH2">
        <f>'Topic 2 - Analysis'!B23</f>
        <v>1</v>
      </c>
      <c r="AI2">
        <f>'Topic 2 - Analysis'!B24</f>
        <v>1</v>
      </c>
      <c r="AJ2">
        <f>'Topic 2 - Analysis'!B25</f>
        <v>1</v>
      </c>
      <c r="AK2">
        <f>'Topic 2 - Analysis'!B26</f>
        <v>1</v>
      </c>
      <c r="AL2">
        <f>'Topic 2 - Analysis'!B27</f>
        <v>1</v>
      </c>
      <c r="AM2">
        <f>'Topic 2 - Analysis'!B28</f>
        <v>2</v>
      </c>
      <c r="AN2">
        <f>'Topic 2 - Analysis'!B29</f>
        <v>1</v>
      </c>
      <c r="AO2">
        <f>'Topic 3 - Use'!B3</f>
        <v>1</v>
      </c>
      <c r="AP2">
        <f>'Topic 3 - Use'!B4</f>
        <v>0</v>
      </c>
      <c r="AQ2">
        <f>'Topic 3 - Use'!B5</f>
        <v>1</v>
      </c>
      <c r="AR2">
        <f>'Topic 3 - Use'!B6</f>
        <v>0</v>
      </c>
    </row>
    <row r="3" spans="1:44" x14ac:dyDescent="0.2">
      <c r="A3" s="25"/>
      <c r="B3" s="25"/>
      <c r="C3" s="26"/>
    </row>
    <row r="4" spans="1:44" x14ac:dyDescent="0.2">
      <c r="A4" s="25"/>
      <c r="B4" s="25"/>
      <c r="C4" s="26"/>
    </row>
    <row r="5" spans="1:44" x14ac:dyDescent="0.2">
      <c r="A5" s="25"/>
      <c r="B5" s="25"/>
      <c r="C5" s="26"/>
    </row>
    <row r="6" spans="1:44" x14ac:dyDescent="0.2">
      <c r="A6" s="17"/>
      <c r="B6" s="17"/>
      <c r="C6" s="27"/>
    </row>
    <row r="7" spans="1:44" x14ac:dyDescent="0.2">
      <c r="A7" s="25"/>
      <c r="B7" s="25"/>
      <c r="C7" s="26"/>
    </row>
    <row r="8" spans="1:44" x14ac:dyDescent="0.2">
      <c r="A8" s="25"/>
      <c r="B8" s="25"/>
      <c r="C8" s="26"/>
    </row>
    <row r="9" spans="1:44" x14ac:dyDescent="0.2">
      <c r="A9" s="25"/>
      <c r="B9" s="25"/>
      <c r="C9" s="26"/>
    </row>
    <row r="10" spans="1:44" x14ac:dyDescent="0.2">
      <c r="A10" s="25"/>
      <c r="B10" s="25"/>
      <c r="C10" s="26"/>
    </row>
    <row r="11" spans="1:44" x14ac:dyDescent="0.2">
      <c r="A11" s="17"/>
      <c r="B11" s="17"/>
      <c r="C11" s="27"/>
    </row>
    <row r="12" spans="1:44" x14ac:dyDescent="0.2">
      <c r="A12" s="25"/>
      <c r="B12" s="25"/>
      <c r="C12" s="26"/>
    </row>
    <row r="13" spans="1:44" x14ac:dyDescent="0.2">
      <c r="A13" s="25"/>
      <c r="B13" s="25"/>
      <c r="C13" s="26"/>
    </row>
    <row r="14" spans="1:44" x14ac:dyDescent="0.2">
      <c r="A14" s="25"/>
      <c r="B14" s="25"/>
      <c r="C14" s="26"/>
    </row>
    <row r="15" spans="1:44" x14ac:dyDescent="0.2">
      <c r="A15" s="25"/>
      <c r="B15" s="25"/>
      <c r="C15" s="26"/>
    </row>
    <row r="16" spans="1:44" x14ac:dyDescent="0.2">
      <c r="A16" s="17"/>
      <c r="B16" s="17"/>
      <c r="C16" s="27"/>
    </row>
    <row r="17" spans="1:4" x14ac:dyDescent="0.2">
      <c r="A17" s="25"/>
      <c r="B17" s="25"/>
      <c r="C17" s="26"/>
    </row>
    <row r="18" spans="1:4" x14ac:dyDescent="0.2">
      <c r="A18" s="17"/>
      <c r="B18" s="17"/>
      <c r="C18" s="27"/>
      <c r="D18" s="28"/>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2012-05-30T18:08:03Z</dcterms:modified>
</cp:coreProperties>
</file>