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180" windowWidth="13095" windowHeight="6045" activeTab="1"/>
  </bookViews>
  <sheets>
    <sheet name="Chart1" sheetId="9" r:id="rId1"/>
    <sheet name="Chart2" sheetId="10" r:id="rId2"/>
    <sheet name="Rev Data" sheetId="1" r:id="rId3"/>
    <sheet name="CBO 2013 Table1-1" sheetId="6" r:id="rId4"/>
    <sheet name="CBO Revenues Historical" sheetId="4" r:id="rId5"/>
    <sheet name="OMB Table 1.3" sheetId="5" r:id="rId6"/>
    <sheet name="Sheet2" sheetId="2" r:id="rId7"/>
    <sheet name="Sheet3" sheetId="3" r:id="rId8"/>
    <sheet name="OSU $2010 Converters" sheetId="8" r:id="rId9"/>
  </sheets>
  <externalReferences>
    <externalReference r:id="rId10"/>
    <externalReference r:id="rId11"/>
  </externalReferences>
  <definedNames>
    <definedName name="BACKUP">#REF!</definedName>
    <definedName name="BASELINE">'CBO 2013 Table1-1'!$D$10:$K$65</definedName>
    <definedName name="DOLLARS">#REF!</definedName>
    <definedName name="fromyear">[1]Data!$B$24</definedName>
    <definedName name="GROWTH">#REF!</definedName>
    <definedName name="OFFBUD">#REF!</definedName>
    <definedName name="_xlnm.Print_Area" localSheetId="3">'CBO 2013 Table1-1'!$A$4:$R$73</definedName>
    <definedName name="_xlnm.Print_Area" localSheetId="5">'OMB Table 1.3'!$B$4:$BP$47</definedName>
    <definedName name="Print_Area2">'[2]Growth rates'!$B$3:$M$61</definedName>
    <definedName name="print_area3">#REF!</definedName>
    <definedName name="_xlnm.Print_Titles" localSheetId="5">'OMB Table 1.3'!$A:$A,'OMB Table 1.3'!$1:$3</definedName>
    <definedName name="_xlnm.Print_Titles">#N/A</definedName>
    <definedName name="SOG">#REF!</definedName>
    <definedName name="toyear">[1]Data!$B$25</definedName>
  </definedNames>
  <calcPr calcId="145621"/>
</workbook>
</file>

<file path=xl/calcChain.xml><?xml version="1.0" encoding="utf-8"?>
<calcChain xmlns="http://schemas.openxmlformats.org/spreadsheetml/2006/main">
  <c r="I71" i="1" l="1"/>
  <c r="G23" i="1" l="1"/>
  <c r="I23" i="1" s="1"/>
  <c r="I72" i="1"/>
  <c r="I73" i="1"/>
  <c r="I74" i="1"/>
  <c r="I75" i="1"/>
  <c r="I76" i="1"/>
  <c r="I77" i="1"/>
  <c r="I78" i="1"/>
  <c r="G59" i="1"/>
  <c r="G6" i="1"/>
  <c r="I6" i="1" s="1"/>
  <c r="G7" i="1"/>
  <c r="I7" i="1" s="1"/>
  <c r="G8" i="1"/>
  <c r="I8" i="1" s="1"/>
  <c r="G9" i="1"/>
  <c r="I9" i="1" s="1"/>
  <c r="G10" i="1"/>
  <c r="I10" i="1" s="1"/>
  <c r="G11" i="1"/>
  <c r="I11" i="1" s="1"/>
  <c r="G12" i="1"/>
  <c r="I12" i="1" s="1"/>
  <c r="G13" i="1"/>
  <c r="I13" i="1" s="1"/>
  <c r="G14" i="1"/>
  <c r="I14" i="1" s="1"/>
  <c r="G15" i="1"/>
  <c r="I15" i="1" s="1"/>
  <c r="G16" i="1"/>
  <c r="I16" i="1" s="1"/>
  <c r="G17" i="1"/>
  <c r="I17" i="1" s="1"/>
  <c r="G18" i="1"/>
  <c r="I18" i="1" s="1"/>
  <c r="G19" i="1"/>
  <c r="I19" i="1" s="1"/>
  <c r="G20" i="1"/>
  <c r="I20" i="1" s="1"/>
  <c r="G21" i="1"/>
  <c r="I21" i="1" s="1"/>
  <c r="G22" i="1"/>
  <c r="I22" i="1" s="1"/>
  <c r="G24" i="1"/>
  <c r="G25" i="1"/>
  <c r="I25" i="1" s="1"/>
  <c r="G26" i="1"/>
  <c r="I26" i="1" s="1"/>
  <c r="G27" i="1"/>
  <c r="I27" i="1" s="1"/>
  <c r="G28" i="1"/>
  <c r="I28" i="1" s="1"/>
  <c r="G29" i="1"/>
  <c r="I29" i="1" s="1"/>
  <c r="G30" i="1"/>
  <c r="I30" i="1" s="1"/>
  <c r="G31" i="1"/>
  <c r="I31" i="1" s="1"/>
  <c r="G32" i="1"/>
  <c r="I32" i="1" s="1"/>
  <c r="G33" i="1"/>
  <c r="I33" i="1" s="1"/>
  <c r="G34" i="1"/>
  <c r="I34" i="1" s="1"/>
  <c r="G35" i="1"/>
  <c r="I35" i="1" s="1"/>
  <c r="G36" i="1"/>
  <c r="I36" i="1" s="1"/>
  <c r="G37" i="1"/>
  <c r="I37" i="1" s="1"/>
  <c r="G38" i="1"/>
  <c r="I38" i="1" s="1"/>
  <c r="G39" i="1"/>
  <c r="I39" i="1" s="1"/>
  <c r="G40" i="1"/>
  <c r="I40" i="1" s="1"/>
  <c r="G41" i="1"/>
  <c r="I41" i="1" s="1"/>
  <c r="G42" i="1"/>
  <c r="I42" i="1" s="1"/>
  <c r="G43" i="1"/>
  <c r="I43" i="1" s="1"/>
  <c r="G44" i="1"/>
  <c r="I44" i="1" s="1"/>
  <c r="G45" i="1"/>
  <c r="I45" i="1" s="1"/>
  <c r="G46" i="1"/>
  <c r="I46" i="1" s="1"/>
  <c r="G47" i="1"/>
  <c r="I47" i="1" s="1"/>
  <c r="G48" i="1"/>
  <c r="I48" i="1" s="1"/>
  <c r="G49" i="1"/>
  <c r="I49" i="1" s="1"/>
  <c r="G50" i="1"/>
  <c r="I50" i="1" s="1"/>
  <c r="G51" i="1"/>
  <c r="I51" i="1" s="1"/>
  <c r="G52" i="1"/>
  <c r="I52" i="1" s="1"/>
  <c r="G53" i="1"/>
  <c r="I53" i="1" s="1"/>
  <c r="G54" i="1"/>
  <c r="I54" i="1" s="1"/>
  <c r="G55" i="1"/>
  <c r="I55" i="1" s="1"/>
  <c r="G56" i="1"/>
  <c r="I56" i="1" s="1"/>
  <c r="G57" i="1"/>
  <c r="I57" i="1" s="1"/>
  <c r="G58" i="1"/>
  <c r="I58" i="1" s="1"/>
  <c r="G60" i="1"/>
  <c r="I60" i="1" s="1"/>
  <c r="G61" i="1"/>
  <c r="I61" i="1" s="1"/>
  <c r="G62" i="1"/>
  <c r="I62" i="1" s="1"/>
  <c r="G63" i="1"/>
  <c r="I63" i="1" s="1"/>
  <c r="G64" i="1"/>
  <c r="I64" i="1" s="1"/>
  <c r="G65" i="1"/>
  <c r="I65" i="1" s="1"/>
  <c r="G66" i="1"/>
  <c r="I66" i="1" s="1"/>
  <c r="G67" i="1"/>
  <c r="I67" i="1" s="1"/>
  <c r="G68" i="1"/>
  <c r="I68" i="1" s="1"/>
  <c r="G69" i="1"/>
  <c r="I70" i="1" s="1"/>
  <c r="G70" i="1"/>
  <c r="G71" i="1"/>
  <c r="G72" i="1"/>
  <c r="G73" i="1"/>
  <c r="G74" i="1"/>
  <c r="G75" i="1"/>
  <c r="G76" i="1"/>
  <c r="G77" i="1"/>
  <c r="G78" i="1"/>
  <c r="G5" i="1"/>
  <c r="F78" i="1"/>
  <c r="N20" i="8"/>
  <c r="F9" i="6"/>
  <c r="G9" i="6" s="1"/>
  <c r="H9" i="6" s="1"/>
  <c r="I9" i="6" s="1"/>
  <c r="J9" i="6" s="1"/>
  <c r="K9" i="6" s="1"/>
  <c r="L9" i="6" s="1"/>
  <c r="M9" i="6" s="1"/>
  <c r="N9" i="6" s="1"/>
  <c r="O9" i="6" s="1"/>
  <c r="P9" i="6" s="1"/>
  <c r="I24" i="1" l="1"/>
  <c r="I69" i="1"/>
  <c r="I59" i="1"/>
</calcChain>
</file>

<file path=xl/sharedStrings.xml><?xml version="1.0" encoding="utf-8"?>
<sst xmlns="http://schemas.openxmlformats.org/spreadsheetml/2006/main" count="359" uniqueCount="171">
  <si>
    <r>
      <t>This file presents data that supplements information in CBO's February 2013 report</t>
    </r>
    <r>
      <rPr>
        <i/>
        <sz val="10"/>
        <color indexed="56"/>
        <rFont val="Arial"/>
        <family val="2"/>
      </rPr>
      <t xml:space="preserve"> The Budget and Economic Outlook: Fiscal Years 2013–2023</t>
    </r>
    <r>
      <rPr>
        <sz val="10"/>
        <color indexed="8"/>
        <rFont val="Arial"/>
        <family val="2"/>
      </rPr>
      <t>.</t>
    </r>
  </si>
  <si>
    <t>Table 2.</t>
  </si>
  <si>
    <t>Revenues, by Major Source, Since 1973</t>
  </si>
  <si>
    <t>Individual</t>
  </si>
  <si>
    <t>Corporate</t>
  </si>
  <si>
    <t>Social</t>
  </si>
  <si>
    <t xml:space="preserve"> </t>
  </si>
  <si>
    <t xml:space="preserve">Income </t>
  </si>
  <si>
    <t>Income</t>
  </si>
  <si>
    <t>Insurance</t>
  </si>
  <si>
    <t>Excise</t>
  </si>
  <si>
    <t>Estate and</t>
  </si>
  <si>
    <t>Customs</t>
  </si>
  <si>
    <t>Miscellaneous</t>
  </si>
  <si>
    <t>Taxes</t>
  </si>
  <si>
    <t>Gift Taxes</t>
  </si>
  <si>
    <t>Duties</t>
  </si>
  <si>
    <t>Receipts</t>
  </si>
  <si>
    <t>Total</t>
  </si>
  <si>
    <t>In Billions of Dollars</t>
  </si>
  <si>
    <t>(Continued)</t>
  </si>
  <si>
    <t>Table 2. (Continued)</t>
  </si>
  <si>
    <t>As a Percentage of Gross Domestic Product</t>
  </si>
  <si>
    <t>Sources: Congressional Budget Office; Office of Management and Budget.</t>
  </si>
  <si>
    <t>http://www.cbo.gov/latest/Budget/Historical-Budget-Data</t>
  </si>
  <si>
    <t>Table 1.3—SUMMARY OF RECEIPTS, OUTLAYS, AND SURPLUSES OR DEFICITS (–) IN CURRENT DOLLARS, CONSTANT (FY 2005) DOLLARS, AND AS PERCENTAGES OF GDP: 1940–2017</t>
  </si>
  <si>
    <t>Table 1.3</t>
  </si>
  <si>
    <t>(dollar amounts in billions)</t>
  </si>
  <si>
    <t>http://www.whitehouse.gov/omb/budget/Historicals</t>
  </si>
  <si>
    <t>Fiscal Year</t>
  </si>
  <si>
    <t>In Current Dollars</t>
  </si>
  <si>
    <t>In Constant (FY 2005) Dollars</t>
  </si>
  <si>
    <t>Addendum: Composite Deflator</t>
  </si>
  <si>
    <t>As Percentages of GDP</t>
  </si>
  <si>
    <t>Outlays</t>
  </si>
  <si>
    <t>Surplus or Deficit (–)</t>
  </si>
  <si>
    <t>1940</t>
  </si>
  <si>
    <t>1941</t>
  </si>
  <si>
    <t>1942</t>
  </si>
  <si>
    <t>1943</t>
  </si>
  <si>
    <t>1944</t>
  </si>
  <si>
    <t>1945</t>
  </si>
  <si>
    <t>1946</t>
  </si>
  <si>
    <t>1947</t>
  </si>
  <si>
    <t>1948</t>
  </si>
  <si>
    <t>1949</t>
  </si>
  <si>
    <t>1950</t>
  </si>
  <si>
    <t>1952</t>
  </si>
  <si>
    <t>1953</t>
  </si>
  <si>
    <t>1954</t>
  </si>
  <si>
    <t>1955</t>
  </si>
  <si>
    <t>1956</t>
  </si>
  <si>
    <t>1957</t>
  </si>
  <si>
    <t>1958</t>
  </si>
  <si>
    <t>1959</t>
  </si>
  <si>
    <t>1960</t>
  </si>
  <si>
    <t>1961</t>
  </si>
  <si>
    <t>1962</t>
  </si>
  <si>
    <t>1963</t>
  </si>
  <si>
    <t>1964</t>
  </si>
  <si>
    <t>1965</t>
  </si>
  <si>
    <t>1966</t>
  </si>
  <si>
    <t>1967</t>
  </si>
  <si>
    <t>1968</t>
  </si>
  <si>
    <t>1969</t>
  </si>
  <si>
    <t>1970</t>
  </si>
  <si>
    <t>1971</t>
  </si>
  <si>
    <t>1972</t>
  </si>
  <si>
    <t>1973</t>
  </si>
  <si>
    <t>1974</t>
  </si>
  <si>
    <t>1975</t>
  </si>
  <si>
    <t>1976</t>
  </si>
  <si>
    <t>TQ</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</si>
  <si>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</si>
  <si>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</si>
  <si>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</si>
  <si>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</si>
  <si>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</si>
  <si>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</si>
  <si>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</si>
  <si>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</si>
  <si>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</si>
  <si>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</si>
  <si>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</si>
  <si>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</si>
  <si>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</si>
  <si>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</si>
  <si>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</si>
  <si>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</si>
  <si>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</si>
  <si>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</si>
  <si>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</si>
  <si>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</si>
  <si>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</si>
  <si>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</si>
  <si>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</si>
  <si>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</si>
  <si>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</si>
  <si>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</si>
  <si>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</si>
  <si>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</si>
  <si>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</si>
  <si>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</si>
  <si>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</si>
  <si>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</si>
  <si>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</si>
  <si>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</si>
  <si>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</si>
  <si>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 estimate</t>
  </si>
  <si>
    <t>2013 estimate</t>
  </si>
  <si>
    <t>2014 estimate</t>
  </si>
  <si>
    <t>2015 estimate</t>
  </si>
  <si>
    <t>2016 estimate</t>
  </si>
  <si>
    <t>2017 estimate</t>
  </si>
  <si>
    <t>OMB Historical</t>
  </si>
  <si>
    <t>Nominal Dollars (in billions)</t>
  </si>
  <si>
    <t>2013</t>
  </si>
  <si>
    <t>2014</t>
  </si>
  <si>
    <t>2015</t>
  </si>
  <si>
    <r>
      <t xml:space="preserve">This file presents in Excel the tables from Chapter 1 of CBO’s February 2013 report </t>
    </r>
    <r>
      <rPr>
        <i/>
        <sz val="10"/>
        <color indexed="56"/>
        <rFont val="Arial"/>
        <family val="2"/>
      </rPr>
      <t>The Budget and Economic Outlook: Fiscal Years 2013 to 202</t>
    </r>
    <r>
      <rPr>
        <sz val="10"/>
        <color indexed="8"/>
        <rFont val="Arial"/>
        <family val="2"/>
      </rPr>
      <t>3.</t>
    </r>
  </si>
  <si>
    <t>Table 1-1.</t>
  </si>
  <si>
    <t>CBO’s Baseline Budget Projections</t>
  </si>
  <si>
    <t>Actual,</t>
  </si>
  <si>
    <t>2014-</t>
  </si>
  <si>
    <t>Revenues</t>
  </si>
  <si>
    <t>Individual income taxes</t>
  </si>
  <si>
    <t>Social insurance taxes</t>
  </si>
  <si>
    <t>Corporate income taxes</t>
  </si>
  <si>
    <t>Other</t>
  </si>
  <si>
    <t>_____</t>
  </si>
  <si>
    <t>______</t>
  </si>
  <si>
    <t>On-budget</t>
  </si>
  <si>
    <r>
      <t>Off-budget</t>
    </r>
    <r>
      <rPr>
        <vertAlign val="superscript"/>
        <sz val="10"/>
        <rFont val="Arial"/>
        <family val="2"/>
      </rPr>
      <t>a</t>
    </r>
  </si>
  <si>
    <t>Mandatory</t>
  </si>
  <si>
    <t>Discretionary</t>
  </si>
  <si>
    <t>Net interest</t>
  </si>
  <si>
    <t>Deficit (-) or Surplus</t>
  </si>
  <si>
    <t xml:space="preserve">On-budget </t>
  </si>
  <si>
    <t>Debt Held by the Public</t>
  </si>
  <si>
    <t>n.a.</t>
  </si>
  <si>
    <t>Memorandum:</t>
  </si>
  <si>
    <t>Gross Domestic Product</t>
  </si>
  <si>
    <t>____</t>
  </si>
  <si>
    <t>**</t>
  </si>
  <si>
    <t>Source: Congressional Budget Office.</t>
  </si>
  <si>
    <t>Note: * = between -$500 million and zero; n.a. = not applicable; ** = between -0.05 percent and 0.05 percent.</t>
  </si>
  <si>
    <t>a.The revenues and outlays of the Social Security trust funds and the net cash flow of the Postal Service are classified as off-budget.</t>
  </si>
  <si>
    <t>OSU CPI Deflators</t>
  </si>
  <si>
    <r>
      <t xml:space="preserve">    e-mail:  </t>
    </r>
    <r>
      <rPr>
        <b/>
        <u/>
        <sz val="8"/>
        <color indexed="12"/>
        <rFont val="Arial"/>
        <family val="2"/>
      </rPr>
      <t>Robert.Sahr@oregonstate.edu</t>
    </r>
    <r>
      <rPr>
        <b/>
        <sz val="8"/>
        <color indexed="12"/>
        <rFont val="Arial"/>
        <family val="2"/>
      </rPr>
      <t xml:space="preserve">;  home page:  </t>
    </r>
    <r>
      <rPr>
        <b/>
        <u/>
        <sz val="8"/>
        <color indexed="12"/>
        <rFont val="Arial"/>
        <family val="2"/>
      </rPr>
      <t>http://oregonstate.edu/cla/polisci/sahr-robert</t>
    </r>
  </si>
  <si>
    <t>Rev 03/04/2012</t>
  </si>
  <si>
    <t>(c) 2012 Robert C. Sahr, Political Science Department, Oregon State University, Corvallis, OR  97331-6206</t>
  </si>
  <si>
    <t>cv2010</t>
  </si>
  <si>
    <r>
      <t xml:space="preserve">The address of the inflation conversion factor web page is </t>
    </r>
    <r>
      <rPr>
        <b/>
        <u/>
        <sz val="9"/>
        <color indexed="10"/>
        <rFont val="Arial"/>
        <family val="2"/>
      </rPr>
      <t>http://oregonstate.edu/cla/polisci/faculty-research/sahr/sahr.htm</t>
    </r>
    <r>
      <rPr>
        <b/>
        <sz val="9"/>
        <color indexed="10"/>
        <rFont val="Arial"/>
        <family val="2"/>
      </rPr>
      <t>.</t>
    </r>
  </si>
  <si>
    <t>Prior to the 2008 revision, a different data base was used for the period starting 1665 and ending 1913.  See the main inflation conversion factor page for details.</t>
  </si>
  <si>
    <t>CF denominated in years 1995 to estimated 2011 in Excel and pdf formats for years 1774 to estimated 2022 are available at the online address indicated below.</t>
  </si>
  <si>
    <r>
      <t xml:space="preserve">Inflation assumptions: </t>
    </r>
    <r>
      <rPr>
        <b/>
        <sz val="8"/>
        <color indexed="10"/>
        <rFont val="Arial"/>
        <family val="2"/>
      </rPr>
      <t xml:space="preserve"> Inflation conversion factors for 2012 and later years assume 1.95% in 2012, 1.70% in 2013, 1.75% in 2014, 1.85% in 2015, 2.05% in 2016, 2.15% in 2017, and 2.20% in 2018-2022.  These are averages of OMB and CBO inflation estimates as of January and February 2012.</t>
    </r>
  </si>
  <si>
    <r>
      <t xml:space="preserve">Conversion factors for years before 1913 are re-based from data from the  </t>
    </r>
    <r>
      <rPr>
        <i/>
        <sz val="8"/>
        <color indexed="18"/>
        <rFont val="Arial"/>
        <family val="2"/>
      </rPr>
      <t>Historical Statistics of the United States Millennial Edition</t>
    </r>
    <r>
      <rPr>
        <sz val="8"/>
        <color indexed="18"/>
        <rFont val="Arial"/>
        <family val="2"/>
      </rPr>
      <t xml:space="preserve">  (Cambridge University Press, 2006).  Calculation starting 1913 uses the CPI-U as the base, from the US Bureau of Labor Statistics.  Monthly and annual CPI data are available at the BLS web site:  </t>
    </r>
    <r>
      <rPr>
        <u/>
        <sz val="8"/>
        <color indexed="18"/>
        <rFont val="Arial"/>
        <family val="2"/>
      </rPr>
      <t>http://stats.bls.gov/cpi/home.htm#data</t>
    </r>
    <r>
      <rPr>
        <sz val="8"/>
        <color indexed="18"/>
        <rFont val="Arial"/>
        <family val="2"/>
      </rPr>
      <t xml:space="preserve"> (CPI-U = all urban consumers).</t>
    </r>
  </si>
  <si>
    <t>CPI is CPI-U, the broader measure for all urban consumers, year-to-year average (not December to December).</t>
  </si>
  <si>
    <t>Revised March 4, 2012, using final 2011 CPI (CPI = 2.24939) and OMB and CBO inflation estimates for 2011-2021 as of January-February 2012.  For inflation assumptions for 2012 and later years, see the shaded box below.</t>
  </si>
  <si>
    <t>CF</t>
  </si>
  <si>
    <t>Year</t>
  </si>
  <si>
    <t>Data series since 1912 have changed periodically, so numbers are not all precisely comparable.  Therefore it is recommended that numbers be ROUNDED to four  (or, more cautious, three) significant digits. So, $12,821 in the example above becomes $12,820 or $12,800.  For years prior to 1913, rounding to three (or more cautious, two) significant digits is recommended, e.g. $12,821 becomes $12,800, or $13,000.</t>
  </si>
  <si>
    <t>To reverse the process, that is, to determine what a 2010-dollar amount would be in dollars of another year, simply  MULTIPLY the year 2010 amount by the conversion factor for that year.  For example, $1000 of 2010 would be about $64 in 1940 ($1000 x 0.064 = $64).</t>
  </si>
  <si>
    <r>
      <t xml:space="preserve">To convert dollars of any year to dollars of the year 2010, DIVIDE the dollar amount from that year by the conversion factor (CF) for that year.  For example, $1000 of 1929 = $12,821 of 2010 ($1000 / 0.078).  As stated below, rounding is </t>
    </r>
    <r>
      <rPr>
        <b/>
        <u/>
        <sz val="10"/>
        <color indexed="10"/>
        <rFont val="Arial"/>
        <family val="2"/>
      </rPr>
      <t>strongly</t>
    </r>
    <r>
      <rPr>
        <b/>
        <sz val="10"/>
        <color indexed="10"/>
        <rFont val="Arial"/>
        <family val="2"/>
      </rPr>
      <t xml:space="preserve"> recommended.</t>
    </r>
  </si>
  <si>
    <t>Estimates for 2011-2022 are based on the average of OMB and CBO estimates as of January and February 2012.</t>
  </si>
  <si>
    <t>Consumer Price Index (CPI) Conversion Factors 1774 to estimated 2022 to Convert to Dollars of 2010</t>
  </si>
  <si>
    <t>Real Dollars (2010 Dollars)</t>
  </si>
  <si>
    <t>CBO (Adjusted for inflation)</t>
  </si>
  <si>
    <t>Annual Growth</t>
  </si>
  <si>
    <t>CBO Historical + Projected Baseline</t>
  </si>
  <si>
    <t>Revenue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</si>
</sst>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00"/>
    <numFmt numFmtId="167" formatCode="dd\-mmm\-yy"/>
    <numFmt numFmtId="168" formatCode="0.0%"/>
    <numFmt numFmtId="169" formatCode="0.000"/>
  </numFmts>
  <fonts count="50" x14ac:knownFonts="1">
    <font>
      <sz val="11"/>
      <color theme="1"/>
      <name val="Calibri"/>
      <family val="2"/>
      <scheme val="minor"/>
    </font>
    <font>
      <sz val="11"/>
      <color theme="1"/>
      <name val="Calibri"/>
      <family val="2"/>
      <scheme val="minor"/>
    </font>
    <font>
      <b/>
      <sz val="11"/>
      <color theme="1"/>
      <name val="Calibri"/>
      <family val="2"/>
      <scheme val="minor"/>
    </font>
    <font>
      <u/>
      <sz val="10"/>
      <color theme="10"/>
      <name val="Arial"/>
      <family val="2"/>
    </font>
    <font>
      <sz val="10"/>
      <color theme="1"/>
      <name val="Arial"/>
      <family val="2"/>
    </font>
    <font>
      <i/>
      <sz val="10"/>
      <color indexed="56"/>
      <name val="Arial"/>
      <family val="2"/>
    </font>
    <font>
      <sz val="10"/>
      <color indexed="8"/>
      <name val="Arial"/>
      <family val="2"/>
    </font>
    <font>
      <sz val="10"/>
      <name val="Arial"/>
      <family val="2"/>
    </font>
    <font>
      <b/>
      <sz val="10"/>
      <name val="Arial"/>
      <family val="2"/>
    </font>
    <font>
      <sz val="9"/>
      <name val="Arial"/>
      <family val="2"/>
    </font>
    <font>
      <b/>
      <sz val="10"/>
      <color rgb="FF5F5F5F"/>
      <name val="Arial"/>
      <family val="2"/>
    </font>
    <font>
      <sz val="10"/>
      <color rgb="FF5F5F5F"/>
      <name val="Arial"/>
      <family val="2"/>
    </font>
    <font>
      <b/>
      <sz val="11"/>
      <name val="Arial"/>
      <family val="2"/>
    </font>
    <font>
      <sz val="11"/>
      <name val="Arial"/>
      <family val="2"/>
    </font>
    <font>
      <u/>
      <sz val="11"/>
      <color theme="10"/>
      <name val="Calibri"/>
      <family val="2"/>
      <scheme val="minor"/>
    </font>
    <font>
      <sz val="10"/>
      <color rgb="FFFF0000"/>
      <name val="Arial"/>
      <family val="2"/>
    </font>
    <font>
      <u/>
      <sz val="12"/>
      <color theme="10"/>
      <name val="Arial"/>
      <family val="2"/>
    </font>
    <font>
      <sz val="12"/>
      <name val="Arial"/>
      <family val="2"/>
    </font>
    <font>
      <sz val="10"/>
      <color indexed="10"/>
      <name val="Arial"/>
      <family val="2"/>
    </font>
    <font>
      <vertAlign val="superscript"/>
      <sz val="10"/>
      <name val="Arial"/>
      <family val="2"/>
    </font>
    <font>
      <u/>
      <sz val="10"/>
      <name val="Arial"/>
      <family val="2"/>
    </font>
    <font>
      <sz val="10"/>
      <color indexed="12"/>
      <name val="Arial"/>
      <family val="2"/>
    </font>
    <font>
      <sz val="11"/>
      <name val="Calibri"/>
      <family val="2"/>
      <scheme val="minor"/>
    </font>
    <font>
      <sz val="8"/>
      <name val="Arial"/>
      <family val="2"/>
    </font>
    <font>
      <b/>
      <sz val="8"/>
      <name val="Arial"/>
      <family val="2"/>
    </font>
    <font>
      <b/>
      <sz val="8"/>
      <color indexed="12"/>
      <name val="Arial"/>
      <family val="2"/>
    </font>
    <font>
      <b/>
      <u/>
      <sz val="8"/>
      <color indexed="12"/>
      <name val="Arial"/>
      <family val="2"/>
    </font>
    <font>
      <b/>
      <sz val="9"/>
      <color rgb="FFC00000"/>
      <name val="Arial"/>
      <family val="2"/>
    </font>
    <font>
      <b/>
      <u/>
      <sz val="9"/>
      <color indexed="10"/>
      <name val="Arial"/>
      <family val="2"/>
    </font>
    <font>
      <b/>
      <sz val="9"/>
      <color indexed="10"/>
      <name val="Arial"/>
      <family val="2"/>
    </font>
    <font>
      <sz val="8"/>
      <color indexed="18"/>
      <name val="Arial"/>
      <family val="2"/>
    </font>
    <font>
      <b/>
      <sz val="8"/>
      <color rgb="FFC00000"/>
      <name val="Arial"/>
      <family val="2"/>
    </font>
    <font>
      <b/>
      <u/>
      <sz val="8"/>
      <color rgb="FFC00000"/>
      <name val="Arial"/>
      <family val="2"/>
    </font>
    <font>
      <b/>
      <sz val="8"/>
      <color indexed="10"/>
      <name val="Arial"/>
      <family val="2"/>
    </font>
    <font>
      <sz val="10"/>
      <color indexed="18"/>
      <name val="Arial"/>
      <family val="2"/>
    </font>
    <font>
      <i/>
      <sz val="8"/>
      <color indexed="18"/>
      <name val="Arial"/>
      <family val="2"/>
    </font>
    <font>
      <u/>
      <sz val="8"/>
      <color indexed="18"/>
      <name val="Arial"/>
      <family val="2"/>
    </font>
    <font>
      <b/>
      <sz val="10"/>
      <color rgb="FFC00000"/>
      <name val="Arial"/>
      <family val="2"/>
    </font>
    <font>
      <b/>
      <sz val="8"/>
      <color indexed="18"/>
      <name val="Arial"/>
      <family val="2"/>
    </font>
    <font>
      <sz val="9"/>
      <color indexed="18"/>
      <name val="Arial"/>
      <family val="2"/>
    </font>
    <font>
      <b/>
      <sz val="10"/>
      <color indexed="18"/>
      <name val="Arial"/>
      <family val="2"/>
    </font>
    <font>
      <b/>
      <sz val="9"/>
      <color indexed="18"/>
      <name val="Arial"/>
      <family val="2"/>
    </font>
    <font>
      <sz val="10"/>
      <color rgb="FFC00000"/>
      <name val="Arial"/>
      <family val="2"/>
    </font>
    <font>
      <b/>
      <u/>
      <sz val="10"/>
      <color indexed="10"/>
      <name val="Arial"/>
      <family val="2"/>
    </font>
    <font>
      <b/>
      <sz val="10"/>
      <color indexed="10"/>
      <name val="Arial"/>
      <family val="2"/>
    </font>
    <font>
      <sz val="11"/>
      <color indexed="18"/>
      <name val="Arial"/>
      <family val="2"/>
    </font>
    <font>
      <sz val="11"/>
      <color rgb="FFC00000"/>
      <name val="Arial"/>
      <family val="2"/>
    </font>
    <font>
      <b/>
      <sz val="11"/>
      <color rgb="FFC00000"/>
      <name val="Arial"/>
      <family val="2"/>
    </font>
    <font>
      <b/>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theme="8" tint="0.79998168889431442"/>
        <bgColor indexed="64"/>
      </patternFill>
    </fill>
  </fills>
  <borders count="35">
    <border>
      <left/>
      <right/>
      <top/>
      <bottom/>
      <diagonal/>
    </border>
    <border>
      <left/>
      <right/>
      <top/>
      <bottom style="thin">
        <color indexed="64"/>
      </bottom>
      <diagonal/>
    </border>
    <border>
      <left/>
      <right/>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indexed="10"/>
      </right>
      <top style="thin">
        <color indexed="10"/>
      </top>
      <bottom style="thin">
        <color indexed="10"/>
      </bottom>
      <diagonal/>
    </border>
    <border>
      <left/>
      <right/>
      <top style="thin">
        <color indexed="10"/>
      </top>
      <bottom style="thin">
        <color indexed="10"/>
      </bottom>
      <diagonal/>
    </border>
    <border>
      <left style="thin">
        <color indexed="10"/>
      </left>
      <right/>
      <top style="thin">
        <color indexed="10"/>
      </top>
      <bottom style="thin">
        <color indexed="10"/>
      </bottom>
      <diagonal/>
    </border>
    <border>
      <left style="hair">
        <color indexed="64"/>
      </left>
      <right style="thin">
        <color indexed="18"/>
      </right>
      <top/>
      <bottom style="thin">
        <color indexed="18"/>
      </bottom>
      <diagonal/>
    </border>
    <border>
      <left/>
      <right style="hair">
        <color indexed="64"/>
      </right>
      <top/>
      <bottom style="thin">
        <color indexed="18"/>
      </bottom>
      <diagonal/>
    </border>
    <border>
      <left style="hair">
        <color indexed="64"/>
      </left>
      <right style="thin">
        <color indexed="64"/>
      </right>
      <top/>
      <bottom style="thin">
        <color indexed="18"/>
      </bottom>
      <diagonal/>
    </border>
    <border>
      <left style="thin">
        <color indexed="18"/>
      </left>
      <right style="hair">
        <color indexed="64"/>
      </right>
      <top/>
      <bottom style="thin">
        <color indexed="18"/>
      </bottom>
      <diagonal/>
    </border>
    <border>
      <left style="hair">
        <color indexed="64"/>
      </left>
      <right style="thin">
        <color indexed="18"/>
      </right>
      <top/>
      <bottom/>
      <diagonal/>
    </border>
    <border>
      <left/>
      <right style="hair">
        <color indexed="64"/>
      </right>
      <top/>
      <bottom/>
      <diagonal/>
    </border>
    <border>
      <left style="hair">
        <color indexed="64"/>
      </left>
      <right style="thin">
        <color indexed="64"/>
      </right>
      <top/>
      <bottom/>
      <diagonal/>
    </border>
    <border>
      <left style="thin">
        <color indexed="18"/>
      </left>
      <right style="hair">
        <color indexed="64"/>
      </right>
      <top/>
      <bottom/>
      <diagonal/>
    </border>
    <border>
      <left style="hair">
        <color indexed="64"/>
      </left>
      <right style="thin">
        <color indexed="18"/>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18"/>
      </left>
      <right style="hair">
        <color indexed="64"/>
      </right>
      <top/>
      <bottom style="hair">
        <color indexed="64"/>
      </bottom>
      <diagonal/>
    </border>
    <border>
      <left style="hair">
        <color indexed="64"/>
      </left>
      <right style="thin">
        <color indexed="18"/>
      </right>
      <top style="thin">
        <color indexed="18"/>
      </top>
      <bottom style="thin">
        <color indexed="64"/>
      </bottom>
      <diagonal/>
    </border>
    <border>
      <left/>
      <right style="hair">
        <color indexed="64"/>
      </right>
      <top style="thin">
        <color indexed="18"/>
      </top>
      <bottom style="thin">
        <color indexed="64"/>
      </bottom>
      <diagonal/>
    </border>
    <border>
      <left style="hair">
        <color indexed="64"/>
      </left>
      <right style="thin">
        <color indexed="64"/>
      </right>
      <top style="thin">
        <color indexed="18"/>
      </top>
      <bottom style="thin">
        <color indexed="64"/>
      </bottom>
      <diagonal/>
    </border>
    <border>
      <left style="thin">
        <color indexed="18"/>
      </left>
      <right style="hair">
        <color indexed="64"/>
      </right>
      <top style="thin">
        <color indexed="1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12">
    <xf numFmtId="0" fontId="0" fillId="0" borderId="0"/>
    <xf numFmtId="9" fontId="1" fillId="0" borderId="0" applyFont="0" applyFill="0" applyBorder="0" applyAlignment="0" applyProtection="0"/>
    <xf numFmtId="0" fontId="3" fillId="0" borderId="0" applyNumberFormat="0" applyFill="0" applyBorder="0" applyAlignment="0" applyProtection="0"/>
    <xf numFmtId="0" fontId="7" fillId="0" borderId="0"/>
    <xf numFmtId="0" fontId="14" fillId="0" borderId="0" applyNumberFormat="0" applyFill="0" applyBorder="0" applyAlignment="0" applyProtection="0"/>
    <xf numFmtId="0" fontId="16" fillId="0" borderId="0" applyNumberFormat="0" applyFill="0" applyBorder="0" applyAlignment="0" applyProtection="0"/>
    <xf numFmtId="0" fontId="17" fillId="0" borderId="0"/>
    <xf numFmtId="43" fontId="7" fillId="0" borderId="0" applyFont="0" applyFill="0" applyBorder="0" applyAlignment="0" applyProtection="0"/>
    <xf numFmtId="0" fontId="17" fillId="0" borderId="0"/>
    <xf numFmtId="0" fontId="7" fillId="0" borderId="0"/>
    <xf numFmtId="9" fontId="1" fillId="0" borderId="0" applyFont="0" applyFill="0" applyBorder="0" applyAlignment="0" applyProtection="0"/>
    <xf numFmtId="9" fontId="7" fillId="0" borderId="0" applyFont="0" applyFill="0" applyBorder="0" applyAlignment="0" applyProtection="0"/>
  </cellStyleXfs>
  <cellXfs count="244">
    <xf numFmtId="0" fontId="0" fillId="0" borderId="0" xfId="0"/>
    <xf numFmtId="0" fontId="7" fillId="0" borderId="0" xfId="3" applyFont="1" applyFill="1"/>
    <xf numFmtId="164" fontId="7" fillId="0" borderId="0" xfId="3" applyNumberFormat="1" applyFont="1" applyFill="1" applyBorder="1" applyAlignment="1"/>
    <xf numFmtId="164" fontId="7" fillId="0" borderId="0" xfId="3" applyNumberFormat="1" applyFont="1" applyFill="1" applyBorder="1" applyAlignment="1">
      <alignment horizontal="center"/>
    </xf>
    <xf numFmtId="164" fontId="7" fillId="2" borderId="0" xfId="3" applyNumberFormat="1" applyFont="1" applyFill="1" applyBorder="1" applyAlignment="1"/>
    <xf numFmtId="164" fontId="7" fillId="0" borderId="0" xfId="3" applyNumberFormat="1" applyFont="1" applyFill="1" applyBorder="1"/>
    <xf numFmtId="0" fontId="8" fillId="0" borderId="0" xfId="3" applyFont="1" applyFill="1"/>
    <xf numFmtId="164" fontId="7" fillId="0" borderId="0" xfId="3" applyNumberFormat="1" applyFont="1" applyFill="1" applyAlignment="1">
      <alignment horizontal="left"/>
    </xf>
    <xf numFmtId="164" fontId="7" fillId="0" borderId="0" xfId="3" applyNumberFormat="1" applyFont="1" applyFill="1"/>
    <xf numFmtId="164" fontId="7" fillId="0" borderId="0" xfId="3" applyNumberFormat="1" applyFont="1" applyFill="1" applyAlignment="1">
      <alignment horizontal="center"/>
    </xf>
    <xf numFmtId="164" fontId="7" fillId="0" borderId="0" xfId="3" applyNumberFormat="1" applyFont="1" applyFill="1" applyAlignment="1"/>
    <xf numFmtId="164" fontId="7" fillId="2" borderId="0" xfId="3" applyNumberFormat="1" applyFont="1" applyFill="1" applyAlignment="1"/>
    <xf numFmtId="164" fontId="7" fillId="0" borderId="0" xfId="3" applyNumberFormat="1" applyFont="1" applyFill="1" applyBorder="1" applyAlignment="1">
      <alignment horizontal="left"/>
    </xf>
    <xf numFmtId="0" fontId="7" fillId="0" borderId="0" xfId="3" applyFont="1" applyFill="1" applyBorder="1"/>
    <xf numFmtId="0" fontId="7" fillId="0" borderId="0" xfId="3" applyFont="1" applyAlignment="1">
      <alignment horizontal="center"/>
    </xf>
    <xf numFmtId="1" fontId="7" fillId="0" borderId="1" xfId="3" applyNumberFormat="1" applyFont="1" applyFill="1" applyBorder="1" applyAlignment="1">
      <alignment horizontal="left"/>
    </xf>
    <xf numFmtId="164" fontId="7" fillId="0" borderId="1" xfId="3" applyNumberFormat="1" applyFont="1" applyFill="1" applyBorder="1" applyAlignment="1">
      <alignment horizontal="center"/>
    </xf>
    <xf numFmtId="0" fontId="7" fillId="0" borderId="1" xfId="3" applyFont="1" applyBorder="1" applyAlignment="1">
      <alignment horizontal="center"/>
    </xf>
    <xf numFmtId="1" fontId="7" fillId="0" borderId="0" xfId="3" applyNumberFormat="1" applyFont="1" applyFill="1" applyBorder="1" applyAlignment="1">
      <alignment horizontal="left"/>
    </xf>
    <xf numFmtId="0" fontId="7" fillId="2" borderId="0" xfId="3" applyFont="1" applyFill="1" applyAlignment="1">
      <alignment horizontal="center"/>
    </xf>
    <xf numFmtId="1" fontId="7" fillId="0" borderId="0" xfId="3" applyNumberFormat="1" applyFont="1" applyFill="1" applyAlignment="1">
      <alignment horizontal="left"/>
    </xf>
    <xf numFmtId="164" fontId="7" fillId="0" borderId="0" xfId="3" applyNumberFormat="1" applyFont="1" applyFill="1" applyAlignment="1">
      <alignment horizontal="right"/>
    </xf>
    <xf numFmtId="165" fontId="7" fillId="2" borderId="0" xfId="3" applyNumberFormat="1" applyFont="1" applyFill="1" applyAlignment="1"/>
    <xf numFmtId="164" fontId="7" fillId="2" borderId="0" xfId="3" applyNumberFormat="1" applyFont="1" applyFill="1"/>
    <xf numFmtId="0" fontId="7" fillId="0" borderId="0" xfId="3" applyFont="1" applyFill="1" applyAlignment="1">
      <alignment horizontal="right"/>
    </xf>
    <xf numFmtId="164" fontId="7" fillId="2" borderId="0" xfId="3" applyNumberFormat="1" applyFont="1" applyFill="1" applyAlignment="1">
      <alignment horizontal="right"/>
    </xf>
    <xf numFmtId="164" fontId="9" fillId="2" borderId="0" xfId="3" applyNumberFormat="1" applyFont="1" applyFill="1" applyAlignment="1">
      <alignment horizontal="right"/>
    </xf>
    <xf numFmtId="164" fontId="9" fillId="0" borderId="0" xfId="3" applyNumberFormat="1" applyFont="1" applyFill="1" applyAlignment="1">
      <alignment horizontal="right"/>
    </xf>
    <xf numFmtId="0" fontId="10" fillId="0" borderId="0" xfId="3" applyFont="1" applyFill="1"/>
    <xf numFmtId="164" fontId="11" fillId="0" borderId="0" xfId="3" applyNumberFormat="1" applyFont="1" applyFill="1" applyBorder="1" applyAlignment="1"/>
    <xf numFmtId="164" fontId="11" fillId="0" borderId="0" xfId="3" applyNumberFormat="1" applyFont="1" applyFill="1" applyBorder="1" applyAlignment="1">
      <alignment horizontal="center"/>
    </xf>
    <xf numFmtId="164" fontId="11" fillId="2" borderId="0" xfId="3" applyNumberFormat="1" applyFont="1" applyFill="1" applyBorder="1" applyAlignment="1"/>
    <xf numFmtId="164" fontId="11" fillId="0" borderId="0" xfId="3" applyNumberFormat="1" applyFont="1" applyFill="1" applyBorder="1"/>
    <xf numFmtId="1" fontId="10" fillId="0" borderId="0" xfId="3" applyNumberFormat="1" applyFont="1" applyFill="1" applyBorder="1" applyAlignment="1">
      <alignment horizontal="left"/>
    </xf>
    <xf numFmtId="1" fontId="10" fillId="2" borderId="0" xfId="3" applyNumberFormat="1" applyFont="1" applyFill="1" applyBorder="1" applyAlignment="1">
      <alignment horizontal="left"/>
    </xf>
    <xf numFmtId="0" fontId="7" fillId="0" borderId="0" xfId="3" applyFont="1" applyFill="1" applyBorder="1" applyAlignment="1"/>
    <xf numFmtId="0" fontId="7" fillId="0" borderId="0" xfId="3" applyFont="1" applyFill="1" applyBorder="1" applyAlignment="1">
      <alignment horizontal="left"/>
    </xf>
    <xf numFmtId="0" fontId="7" fillId="0" borderId="0" xfId="3" applyFont="1" applyFill="1" applyAlignment="1">
      <alignment horizontal="left"/>
    </xf>
    <xf numFmtId="0" fontId="7" fillId="0" borderId="1" xfId="3" applyFont="1" applyFill="1" applyBorder="1" applyAlignment="1">
      <alignment horizontal="left"/>
    </xf>
    <xf numFmtId="164" fontId="7" fillId="0" borderId="1" xfId="3" applyNumberFormat="1" applyFont="1" applyFill="1" applyBorder="1" applyAlignment="1">
      <alignment horizontal="right"/>
    </xf>
    <xf numFmtId="0" fontId="7" fillId="0" borderId="1" xfId="3" applyFont="1" applyFill="1" applyBorder="1" applyAlignment="1">
      <alignment horizontal="right"/>
    </xf>
    <xf numFmtId="164" fontId="6" fillId="0" borderId="0" xfId="3" applyNumberFormat="1" applyFont="1" applyFill="1" applyBorder="1" applyAlignment="1">
      <alignment horizontal="left"/>
    </xf>
    <xf numFmtId="164" fontId="6" fillId="0" borderId="0" xfId="3" applyNumberFormat="1" applyFont="1" applyFill="1" applyBorder="1" applyAlignment="1"/>
    <xf numFmtId="164" fontId="6" fillId="0" borderId="0" xfId="3" applyNumberFormat="1" applyFont="1" applyFill="1" applyBorder="1" applyAlignment="1">
      <alignment horizontal="center"/>
    </xf>
    <xf numFmtId="164" fontId="6" fillId="2" borderId="0" xfId="3" applyNumberFormat="1" applyFont="1" applyFill="1" applyBorder="1" applyAlignment="1">
      <alignment horizontal="center"/>
    </xf>
    <xf numFmtId="164" fontId="7" fillId="0" borderId="1" xfId="3" applyNumberFormat="1" applyFont="1" applyFill="1" applyBorder="1" applyAlignment="1">
      <alignment horizontal="left"/>
    </xf>
    <xf numFmtId="164" fontId="7" fillId="0" borderId="1" xfId="3" applyNumberFormat="1" applyFont="1" applyFill="1" applyBorder="1" applyAlignment="1"/>
    <xf numFmtId="164" fontId="7" fillId="2" borderId="1" xfId="3" applyNumberFormat="1" applyFont="1" applyFill="1" applyBorder="1" applyAlignment="1"/>
    <xf numFmtId="164" fontId="7" fillId="0" borderId="1" xfId="3" applyNumberFormat="1" applyFont="1" applyFill="1" applyBorder="1"/>
    <xf numFmtId="0" fontId="7" fillId="2" borderId="0" xfId="3" applyFont="1" applyFill="1"/>
    <xf numFmtId="0" fontId="3" fillId="0" borderId="0" xfId="2" applyFill="1"/>
    <xf numFmtId="0" fontId="13" fillId="0" borderId="0" xfId="0" applyFont="1" applyProtection="1"/>
    <xf numFmtId="0" fontId="14" fillId="0" borderId="0" xfId="4" applyProtection="1"/>
    <xf numFmtId="0" fontId="12" fillId="0" borderId="4" xfId="0" applyFont="1" applyBorder="1" applyAlignment="1" applyProtection="1">
      <alignment horizontal="center" vertical="center" wrapText="1"/>
    </xf>
    <xf numFmtId="0" fontId="13" fillId="0" borderId="0" xfId="0" applyFont="1" applyAlignment="1" applyProtection="1">
      <alignment wrapText="1"/>
    </xf>
    <xf numFmtId="164" fontId="13" fillId="0" borderId="10" xfId="0" applyNumberFormat="1" applyFont="1" applyBorder="1" applyAlignment="1" applyProtection="1">
      <alignment horizontal="right" wrapText="1"/>
    </xf>
    <xf numFmtId="166" fontId="13" fillId="0" borderId="10" xfId="0" applyNumberFormat="1" applyFont="1" applyBorder="1" applyAlignment="1" applyProtection="1">
      <alignment horizontal="right" wrapText="1"/>
    </xf>
    <xf numFmtId="164" fontId="15" fillId="2" borderId="0" xfId="3" applyNumberFormat="1" applyFont="1" applyFill="1"/>
    <xf numFmtId="164" fontId="15" fillId="2" borderId="1" xfId="3" applyNumberFormat="1" applyFont="1" applyFill="1" applyBorder="1" applyAlignment="1">
      <alignment horizontal="right"/>
    </xf>
    <xf numFmtId="0" fontId="7" fillId="0" borderId="0" xfId="6" applyNumberFormat="1" applyFont="1" applyAlignment="1"/>
    <xf numFmtId="0" fontId="8" fillId="0" borderId="0" xfId="6" applyNumberFormat="1" applyFont="1" applyBorder="1" applyAlignment="1"/>
    <xf numFmtId="0" fontId="7" fillId="0" borderId="0" xfId="6" applyNumberFormat="1" applyFont="1" applyBorder="1" applyAlignment="1"/>
    <xf numFmtId="0" fontId="8" fillId="0" borderId="1" xfId="6" applyNumberFormat="1" applyFont="1" applyBorder="1" applyAlignment="1"/>
    <xf numFmtId="0" fontId="7" fillId="0" borderId="1" xfId="6" applyNumberFormat="1" applyFont="1" applyBorder="1" applyAlignment="1"/>
    <xf numFmtId="0" fontId="8" fillId="0" borderId="0" xfId="6" applyNumberFormat="1" applyFont="1" applyAlignment="1"/>
    <xf numFmtId="0" fontId="18" fillId="0" borderId="0" xfId="6" applyNumberFormat="1" applyFont="1" applyAlignment="1"/>
    <xf numFmtId="0" fontId="19" fillId="0" borderId="0" xfId="6" applyNumberFormat="1" applyFont="1" applyAlignment="1"/>
    <xf numFmtId="0" fontId="19" fillId="0" borderId="0" xfId="6" applyNumberFormat="1" applyFont="1" applyAlignment="1">
      <alignment horizontal="fill"/>
    </xf>
    <xf numFmtId="0" fontId="19" fillId="0" borderId="0" xfId="6" applyFont="1" applyAlignment="1">
      <alignment horizontal="fill"/>
    </xf>
    <xf numFmtId="0" fontId="19" fillId="0" borderId="0" xfId="6" applyFont="1" applyAlignment="1">
      <alignment horizontal="right"/>
    </xf>
    <xf numFmtId="0" fontId="19" fillId="0" borderId="0" xfId="6" applyNumberFormat="1" applyFont="1" applyAlignment="1">
      <alignment horizontal="right"/>
    </xf>
    <xf numFmtId="0" fontId="7" fillId="0" borderId="0" xfId="6" applyFont="1" applyAlignment="1">
      <alignment horizontal="right"/>
    </xf>
    <xf numFmtId="0" fontId="7" fillId="0" borderId="0" xfId="6" applyFont="1" applyAlignment="1"/>
    <xf numFmtId="1" fontId="7" fillId="0" borderId="0" xfId="6" applyNumberFormat="1" applyFont="1" applyAlignment="1">
      <alignment horizontal="right"/>
    </xf>
    <xf numFmtId="0" fontId="7" fillId="0" borderId="0" xfId="6" applyNumberFormat="1" applyFont="1" applyAlignment="1">
      <alignment horizontal="right"/>
    </xf>
    <xf numFmtId="167" fontId="7" fillId="0" borderId="1" xfId="6" applyNumberFormat="1" applyFont="1" applyBorder="1" applyAlignment="1"/>
    <xf numFmtId="1" fontId="7" fillId="0" borderId="1" xfId="6" applyNumberFormat="1" applyFont="1" applyBorder="1" applyAlignment="1"/>
    <xf numFmtId="1" fontId="7" fillId="0" borderId="0" xfId="6" applyNumberFormat="1" applyFont="1" applyAlignment="1"/>
    <xf numFmtId="0" fontId="8" fillId="0" borderId="0" xfId="6" applyNumberFormat="1" applyFont="1" applyAlignment="1">
      <alignment horizontal="center"/>
    </xf>
    <xf numFmtId="0" fontId="8" fillId="0" borderId="0" xfId="6" applyFont="1" applyBorder="1" applyAlignment="1">
      <alignment horizontal="center"/>
    </xf>
    <xf numFmtId="3" fontId="7" fillId="0" borderId="0" xfId="6" applyNumberFormat="1" applyFont="1" applyAlignment="1"/>
    <xf numFmtId="3" fontId="7" fillId="0" borderId="0" xfId="6" applyNumberFormat="1" applyFont="1"/>
    <xf numFmtId="3" fontId="20" fillId="0" borderId="0" xfId="6" applyNumberFormat="1" applyFont="1" applyAlignment="1"/>
    <xf numFmtId="3" fontId="8" fillId="0" borderId="0" xfId="6" applyNumberFormat="1" applyFont="1" applyAlignment="1">
      <alignment horizontal="right"/>
    </xf>
    <xf numFmtId="3" fontId="8" fillId="0" borderId="0" xfId="6" applyNumberFormat="1" applyFont="1" applyAlignment="1"/>
    <xf numFmtId="43" fontId="7" fillId="0" borderId="0" xfId="7" applyFont="1" applyAlignment="1"/>
    <xf numFmtId="3" fontId="7" fillId="0" borderId="0" xfId="6" applyNumberFormat="1" applyFont="1" applyAlignment="1">
      <alignment horizontal="right"/>
    </xf>
    <xf numFmtId="168" fontId="6" fillId="0" borderId="0" xfId="6" applyNumberFormat="1" applyFont="1" applyAlignment="1"/>
    <xf numFmtId="0" fontId="6" fillId="0" borderId="0" xfId="6" applyNumberFormat="1" applyFont="1" applyAlignment="1"/>
    <xf numFmtId="3" fontId="6" fillId="0" borderId="0" xfId="6" applyNumberFormat="1" applyFont="1" applyAlignment="1"/>
    <xf numFmtId="165" fontId="7" fillId="0" borderId="0" xfId="6" applyNumberFormat="1" applyFont="1" applyBorder="1" applyAlignment="1" applyProtection="1">
      <protection locked="0"/>
    </xf>
    <xf numFmtId="168" fontId="7" fillId="0" borderId="0" xfId="6" applyNumberFormat="1" applyFont="1"/>
    <xf numFmtId="165" fontId="7" fillId="0" borderId="0" xfId="6" applyNumberFormat="1" applyFont="1" applyAlignment="1" applyProtection="1">
      <protection locked="0"/>
    </xf>
    <xf numFmtId="164" fontId="7" fillId="0" borderId="0" xfId="6" applyNumberFormat="1" applyFont="1" applyAlignment="1"/>
    <xf numFmtId="165" fontId="7" fillId="0" borderId="0" xfId="6" applyNumberFormat="1" applyFont="1" applyAlignment="1"/>
    <xf numFmtId="165" fontId="20" fillId="0" borderId="0" xfId="6" applyNumberFormat="1" applyFont="1" applyAlignment="1"/>
    <xf numFmtId="165" fontId="8" fillId="0" borderId="0" xfId="6" applyNumberFormat="1" applyFont="1" applyAlignment="1">
      <alignment horizontal="right"/>
    </xf>
    <xf numFmtId="165" fontId="8" fillId="0" borderId="0" xfId="6" applyNumberFormat="1" applyFont="1" applyAlignment="1"/>
    <xf numFmtId="164" fontId="7" fillId="0" borderId="1" xfId="6" applyNumberFormat="1" applyFont="1" applyBorder="1" applyAlignment="1"/>
    <xf numFmtId="3" fontId="7" fillId="0" borderId="1" xfId="6" applyNumberFormat="1" applyFont="1" applyBorder="1" applyAlignment="1">
      <alignment horizontal="right"/>
    </xf>
    <xf numFmtId="0" fontId="7" fillId="0" borderId="0" xfId="6" applyNumberFormat="1" applyFont="1" applyBorder="1" applyAlignment="1">
      <alignment horizontal="fill"/>
    </xf>
    <xf numFmtId="0" fontId="7" fillId="0" borderId="0" xfId="6" applyNumberFormat="1" applyFont="1" applyBorder="1"/>
    <xf numFmtId="14" fontId="7" fillId="0" borderId="0" xfId="6" applyNumberFormat="1" applyFont="1" applyAlignment="1"/>
    <xf numFmtId="0" fontId="21" fillId="0" borderId="0" xfId="6" applyNumberFormat="1" applyFont="1" applyAlignment="1"/>
    <xf numFmtId="0" fontId="0" fillId="0" borderId="11" xfId="0" applyFont="1" applyBorder="1"/>
    <xf numFmtId="0" fontId="22" fillId="0" borderId="11" xfId="0" applyFont="1" applyBorder="1" applyAlignment="1" applyProtection="1">
      <alignment wrapText="1"/>
    </xf>
    <xf numFmtId="1" fontId="22" fillId="0" borderId="11" xfId="0" applyNumberFormat="1" applyFont="1" applyBorder="1" applyAlignment="1" applyProtection="1">
      <alignment horizontal="left" wrapText="1"/>
    </xf>
    <xf numFmtId="165" fontId="0" fillId="0" borderId="11" xfId="0" applyNumberFormat="1" applyFont="1" applyBorder="1"/>
    <xf numFmtId="164" fontId="22" fillId="0" borderId="11" xfId="6" applyNumberFormat="1" applyFont="1" applyBorder="1" applyAlignment="1"/>
    <xf numFmtId="0" fontId="0" fillId="0" borderId="11" xfId="0" applyBorder="1"/>
    <xf numFmtId="0" fontId="7" fillId="0" borderId="0" xfId="3"/>
    <xf numFmtId="0" fontId="23" fillId="0" borderId="0" xfId="3" applyFont="1"/>
    <xf numFmtId="169" fontId="23" fillId="0" borderId="0" xfId="3" applyNumberFormat="1" applyFont="1"/>
    <xf numFmtId="0" fontId="24" fillId="0" borderId="0" xfId="3" applyFont="1" applyFill="1" applyBorder="1"/>
    <xf numFmtId="0" fontId="7" fillId="0" borderId="0" xfId="3" applyAlignment="1">
      <alignment horizontal="centerContinuous" vertical="center"/>
    </xf>
    <xf numFmtId="0" fontId="21" fillId="0" borderId="0" xfId="3" applyFont="1" applyAlignment="1">
      <alignment horizontal="centerContinuous" vertical="center"/>
    </xf>
    <xf numFmtId="0" fontId="25" fillId="0" borderId="0" xfId="3" applyFont="1" applyAlignment="1">
      <alignment horizontal="centerContinuous" vertical="center"/>
    </xf>
    <xf numFmtId="0" fontId="21" fillId="0" borderId="0" xfId="3" applyFont="1"/>
    <xf numFmtId="0" fontId="25" fillId="0" borderId="0" xfId="3" applyFont="1"/>
    <xf numFmtId="0" fontId="30" fillId="0" borderId="0" xfId="3" applyFont="1"/>
    <xf numFmtId="0" fontId="31" fillId="0" borderId="0" xfId="3" applyFont="1"/>
    <xf numFmtId="0" fontId="23" fillId="0" borderId="0" xfId="3" applyFont="1" applyFill="1" applyBorder="1" applyAlignment="1"/>
    <xf numFmtId="169" fontId="23" fillId="0" borderId="0" xfId="3" applyNumberFormat="1" applyFont="1" applyAlignment="1"/>
    <xf numFmtId="0" fontId="23" fillId="0" borderId="0" xfId="3" applyFont="1" applyAlignment="1"/>
    <xf numFmtId="0" fontId="7" fillId="0" borderId="0" xfId="3" applyBorder="1"/>
    <xf numFmtId="169" fontId="30" fillId="0" borderId="15" xfId="3" applyNumberFormat="1" applyFont="1" applyBorder="1" applyAlignment="1">
      <alignment horizontal="center"/>
    </xf>
    <xf numFmtId="0" fontId="38" fillId="0" borderId="16" xfId="3" applyFont="1" applyBorder="1" applyAlignment="1">
      <alignment horizontal="center"/>
    </xf>
    <xf numFmtId="169" fontId="30" fillId="0" borderId="17" xfId="3" applyNumberFormat="1" applyFont="1" applyBorder="1" applyAlignment="1">
      <alignment horizontal="center"/>
    </xf>
    <xf numFmtId="0" fontId="38" fillId="0" borderId="18" xfId="3" applyFont="1" applyBorder="1" applyAlignment="1">
      <alignment horizontal="center"/>
    </xf>
    <xf numFmtId="169" fontId="30" fillId="0" borderId="19" xfId="3" applyNumberFormat="1" applyFont="1" applyBorder="1" applyAlignment="1">
      <alignment horizontal="center"/>
    </xf>
    <xf numFmtId="0" fontId="38" fillId="0" borderId="20" xfId="3" applyFont="1" applyBorder="1" applyAlignment="1">
      <alignment horizontal="center"/>
    </xf>
    <xf numFmtId="169" fontId="30" fillId="0" borderId="21" xfId="3" applyNumberFormat="1" applyFont="1" applyBorder="1" applyAlignment="1">
      <alignment horizontal="center"/>
    </xf>
    <xf numFmtId="0" fontId="38" fillId="0" borderId="22" xfId="3" applyFont="1" applyBorder="1" applyAlignment="1">
      <alignment horizontal="center"/>
    </xf>
    <xf numFmtId="169" fontId="38" fillId="0" borderId="21" xfId="3" applyNumberFormat="1" applyFont="1" applyBorder="1" applyAlignment="1">
      <alignment horizontal="center"/>
    </xf>
    <xf numFmtId="169" fontId="30" fillId="0" borderId="23" xfId="3" applyNumberFormat="1" applyFont="1" applyBorder="1" applyAlignment="1">
      <alignment horizontal="center"/>
    </xf>
    <xf numFmtId="0" fontId="38" fillId="0" borderId="24" xfId="3" applyFont="1" applyBorder="1" applyAlignment="1">
      <alignment horizontal="center"/>
    </xf>
    <xf numFmtId="169" fontId="30" fillId="0" borderId="25" xfId="3" applyNumberFormat="1" applyFont="1" applyBorder="1" applyAlignment="1">
      <alignment horizontal="center"/>
    </xf>
    <xf numFmtId="0" fontId="38" fillId="0" borderId="26" xfId="3" applyFont="1" applyBorder="1" applyAlignment="1">
      <alignment horizontal="center"/>
    </xf>
    <xf numFmtId="0" fontId="37" fillId="0" borderId="27" xfId="3" applyFont="1" applyFill="1" applyBorder="1" applyAlignment="1">
      <alignment horizontal="center"/>
    </xf>
    <xf numFmtId="0" fontId="37" fillId="0" borderId="28" xfId="3" applyFont="1" applyFill="1" applyBorder="1" applyAlignment="1">
      <alignment horizontal="center"/>
    </xf>
    <xf numFmtId="0" fontId="37" fillId="0" borderId="29" xfId="3" applyFont="1" applyFill="1" applyBorder="1" applyAlignment="1">
      <alignment horizontal="center"/>
    </xf>
    <xf numFmtId="0" fontId="37" fillId="0" borderId="30" xfId="3" applyFont="1" applyFill="1" applyBorder="1" applyAlignment="1">
      <alignment horizontal="center"/>
    </xf>
    <xf numFmtId="0" fontId="39" fillId="0" borderId="0" xfId="3" applyFont="1" applyAlignment="1">
      <alignment vertical="center"/>
    </xf>
    <xf numFmtId="0" fontId="7" fillId="0" borderId="0" xfId="3" applyFont="1"/>
    <xf numFmtId="0" fontId="7" fillId="0" borderId="0" xfId="3" applyFont="1" applyAlignment="1">
      <alignment horizontal="left" vertical="center" indent="1"/>
    </xf>
    <xf numFmtId="0" fontId="7" fillId="0" borderId="0" xfId="3" applyFont="1" applyBorder="1" applyAlignment="1">
      <alignment horizontal="left" vertical="center" indent="1"/>
    </xf>
    <xf numFmtId="0" fontId="9" fillId="0" borderId="0" xfId="3" applyFont="1"/>
    <xf numFmtId="0" fontId="18" fillId="0" borderId="0" xfId="3" applyFont="1" applyBorder="1"/>
    <xf numFmtId="0" fontId="18" fillId="0" borderId="0" xfId="3" applyFont="1"/>
    <xf numFmtId="0" fontId="44" fillId="0" borderId="0" xfId="3" applyFont="1" applyBorder="1" applyAlignment="1">
      <alignment horizontal="left"/>
    </xf>
    <xf numFmtId="0" fontId="13" fillId="0" borderId="0" xfId="3" applyFont="1"/>
    <xf numFmtId="0" fontId="45" fillId="0" borderId="0" xfId="3" applyFont="1" applyAlignment="1">
      <alignment horizontal="centerContinuous" vertical="center"/>
    </xf>
    <xf numFmtId="0" fontId="34" fillId="0" borderId="0" xfId="3" applyFont="1" applyAlignment="1">
      <alignment horizontal="centerContinuous" vertical="center"/>
    </xf>
    <xf numFmtId="0" fontId="39" fillId="0" borderId="0" xfId="3" applyFont="1" applyAlignment="1">
      <alignment horizontal="centerContinuous" vertical="center"/>
    </xf>
    <xf numFmtId="0" fontId="41" fillId="0" borderId="0" xfId="3" applyFont="1" applyBorder="1" applyAlignment="1">
      <alignment horizontal="centerContinuous" vertical="center"/>
    </xf>
    <xf numFmtId="169" fontId="7" fillId="0" borderId="0" xfId="3" applyNumberFormat="1"/>
    <xf numFmtId="0" fontId="3" fillId="0" borderId="11" xfId="2" applyBorder="1" applyAlignment="1">
      <alignment vertical="center" wrapText="1"/>
    </xf>
    <xf numFmtId="0" fontId="3" fillId="0" borderId="11" xfId="2" applyBorder="1" applyAlignment="1">
      <alignment horizontal="center" vertical="center" wrapText="1"/>
    </xf>
    <xf numFmtId="0" fontId="14" fillId="0" borderId="11" xfId="2" applyFont="1" applyBorder="1" applyAlignment="1">
      <alignment horizontal="center" vertical="center" wrapText="1"/>
    </xf>
    <xf numFmtId="0" fontId="0" fillId="0" borderId="11" xfId="0" applyBorder="1" applyAlignment="1">
      <alignment horizontal="center" vertical="center" wrapText="1"/>
    </xf>
    <xf numFmtId="169" fontId="22" fillId="0" borderId="11" xfId="3" applyNumberFormat="1" applyFont="1" applyBorder="1" applyAlignment="1">
      <alignment horizontal="center"/>
    </xf>
    <xf numFmtId="165" fontId="0" fillId="0" borderId="11" xfId="0" applyNumberFormat="1" applyBorder="1"/>
    <xf numFmtId="169" fontId="48" fillId="0" borderId="11" xfId="3" applyNumberFormat="1" applyFont="1" applyBorder="1" applyAlignment="1">
      <alignment horizontal="center"/>
    </xf>
    <xf numFmtId="0" fontId="0" fillId="0" borderId="11" xfId="0" applyBorder="1" applyAlignment="1">
      <alignment horizontal="center" vertical="center"/>
    </xf>
    <xf numFmtId="0" fontId="0" fillId="0" borderId="34" xfId="0" applyFont="1" applyBorder="1"/>
    <xf numFmtId="164" fontId="22" fillId="0" borderId="34" xfId="6" applyNumberFormat="1" applyFont="1" applyBorder="1" applyAlignment="1"/>
    <xf numFmtId="169" fontId="22" fillId="0" borderId="34" xfId="3" applyNumberFormat="1" applyFont="1" applyBorder="1" applyAlignment="1">
      <alignment horizontal="center"/>
    </xf>
    <xf numFmtId="165" fontId="0" fillId="0" borderId="34" xfId="0" applyNumberFormat="1" applyBorder="1"/>
    <xf numFmtId="0" fontId="0" fillId="0" borderId="34" xfId="0" applyBorder="1"/>
    <xf numFmtId="0" fontId="22" fillId="0" borderId="33" xfId="0" applyFont="1" applyBorder="1" applyAlignment="1" applyProtection="1">
      <alignment horizontal="left" wrapText="1"/>
    </xf>
    <xf numFmtId="0" fontId="0" fillId="0" borderId="33" xfId="0" applyFont="1" applyBorder="1"/>
    <xf numFmtId="165" fontId="0" fillId="0" borderId="33" xfId="0" applyNumberFormat="1" applyFont="1" applyBorder="1"/>
    <xf numFmtId="169" fontId="22" fillId="0" borderId="33" xfId="3" applyNumberFormat="1" applyFont="1" applyBorder="1" applyAlignment="1">
      <alignment horizontal="center"/>
    </xf>
    <xf numFmtId="165" fontId="0" fillId="0" borderId="33" xfId="0" applyNumberFormat="1" applyBorder="1"/>
    <xf numFmtId="3" fontId="7" fillId="0" borderId="33" xfId="6" applyNumberFormat="1" applyFont="1" applyBorder="1" applyAlignment="1"/>
    <xf numFmtId="0" fontId="22" fillId="2" borderId="34" xfId="0" applyFont="1" applyFill="1" applyBorder="1" applyAlignment="1" applyProtection="1">
      <alignment wrapText="1"/>
    </xf>
    <xf numFmtId="0" fontId="22" fillId="2" borderId="11" xfId="0" applyFont="1" applyFill="1" applyBorder="1" applyAlignment="1" applyProtection="1">
      <alignment wrapText="1"/>
    </xf>
    <xf numFmtId="0" fontId="22" fillId="2" borderId="11" xfId="0" applyFont="1" applyFill="1" applyBorder="1" applyAlignment="1" applyProtection="1">
      <alignment horizontal="left" wrapText="1"/>
    </xf>
    <xf numFmtId="9" fontId="0" fillId="2" borderId="11" xfId="1" applyNumberFormat="1" applyFont="1" applyFill="1" applyBorder="1" applyAlignment="1">
      <alignment horizontal="center"/>
    </xf>
    <xf numFmtId="0" fontId="0" fillId="4" borderId="11" xfId="0" applyFill="1" applyBorder="1"/>
    <xf numFmtId="9" fontId="0" fillId="4" borderId="11" xfId="1" applyNumberFormat="1" applyFont="1" applyFill="1" applyBorder="1" applyAlignment="1">
      <alignment horizontal="center"/>
    </xf>
    <xf numFmtId="9" fontId="0" fillId="4" borderId="33" xfId="1" applyNumberFormat="1" applyFont="1" applyFill="1" applyBorder="1" applyAlignment="1">
      <alignment horizontal="center"/>
    </xf>
    <xf numFmtId="168" fontId="7" fillId="0" borderId="0" xfId="1" applyNumberFormat="1" applyFont="1" applyAlignment="1"/>
    <xf numFmtId="168" fontId="0" fillId="4" borderId="11" xfId="1" applyNumberFormat="1" applyFont="1" applyFill="1" applyBorder="1" applyAlignment="1">
      <alignment horizontal="center"/>
    </xf>
    <xf numFmtId="168" fontId="0" fillId="0" borderId="0" xfId="0" applyNumberFormat="1"/>
    <xf numFmtId="9" fontId="49" fillId="4" borderId="11" xfId="1" applyNumberFormat="1" applyFont="1" applyFill="1" applyBorder="1" applyAlignment="1">
      <alignment horizontal="center"/>
    </xf>
    <xf numFmtId="9" fontId="49" fillId="2" borderId="34" xfId="1" applyNumberFormat="1" applyFont="1" applyFill="1" applyBorder="1" applyAlignment="1">
      <alignment horizontal="center"/>
    </xf>
    <xf numFmtId="9" fontId="49" fillId="2" borderId="11" xfId="1" applyNumberFormat="1" applyFont="1" applyFill="1" applyBorder="1" applyAlignment="1">
      <alignment horizontal="center"/>
    </xf>
    <xf numFmtId="9" fontId="0" fillId="0" borderId="0" xfId="0" applyNumberFormat="1"/>
    <xf numFmtId="168" fontId="0" fillId="2" borderId="11" xfId="1" applyNumberFormat="1" applyFont="1" applyFill="1" applyBorder="1" applyAlignment="1">
      <alignment horizontal="center"/>
    </xf>
    <xf numFmtId="168" fontId="49" fillId="2" borderId="11" xfId="1" applyNumberFormat="1" applyFont="1" applyFill="1" applyBorder="1" applyAlignment="1">
      <alignment horizontal="center"/>
    </xf>
    <xf numFmtId="165" fontId="0" fillId="0" borderId="0" xfId="0" applyNumberFormat="1"/>
    <xf numFmtId="0" fontId="0" fillId="0" borderId="11" xfId="0" applyFont="1" applyBorder="1" applyAlignment="1">
      <alignment horizontal="center"/>
    </xf>
    <xf numFmtId="0" fontId="0" fillId="0" borderId="31" xfId="0" applyBorder="1" applyAlignment="1">
      <alignment horizontal="center"/>
    </xf>
    <xf numFmtId="0" fontId="0" fillId="0" borderId="32" xfId="0" applyBorder="1" applyAlignment="1">
      <alignment horizontal="center"/>
    </xf>
    <xf numFmtId="0" fontId="2" fillId="0" borderId="11" xfId="0" applyFont="1" applyBorder="1" applyAlignment="1">
      <alignment horizontal="center" vertical="center"/>
    </xf>
    <xf numFmtId="0" fontId="7" fillId="0" borderId="0" xfId="6" applyNumberFormat="1" applyFont="1" applyAlignment="1"/>
    <xf numFmtId="0" fontId="7" fillId="0" borderId="0" xfId="6" applyFont="1" applyBorder="1" applyAlignment="1"/>
    <xf numFmtId="0" fontId="4" fillId="0" borderId="0" xfId="5" applyNumberFormat="1" applyFont="1" applyAlignment="1">
      <alignment horizontal="left"/>
    </xf>
    <xf numFmtId="0" fontId="7" fillId="0" borderId="1" xfId="6" applyFont="1" applyBorder="1" applyAlignment="1">
      <alignment horizontal="center"/>
    </xf>
    <xf numFmtId="0" fontId="7" fillId="0" borderId="0" xfId="6" applyFont="1" applyBorder="1" applyAlignment="1">
      <alignment horizontal="center"/>
    </xf>
    <xf numFmtId="0" fontId="7" fillId="0" borderId="0" xfId="6" applyFont="1" applyAlignment="1"/>
    <xf numFmtId="0" fontId="7" fillId="0" borderId="0" xfId="6" applyNumberFormat="1" applyFont="1" applyAlignment="1">
      <alignment horizontal="left"/>
    </xf>
    <xf numFmtId="0" fontId="7" fillId="0" borderId="1" xfId="6" applyNumberFormat="1" applyFont="1" applyBorder="1" applyAlignment="1"/>
    <xf numFmtId="0" fontId="7" fillId="0" borderId="1" xfId="6" applyFont="1" applyBorder="1" applyAlignment="1"/>
    <xf numFmtId="0" fontId="4" fillId="0" borderId="0" xfId="2" applyFont="1" applyAlignment="1">
      <alignment horizontal="left"/>
    </xf>
    <xf numFmtId="1" fontId="8" fillId="0" borderId="1" xfId="3" applyNumberFormat="1" applyFont="1" applyFill="1" applyBorder="1" applyAlignment="1">
      <alignment horizontal="left"/>
    </xf>
    <xf numFmtId="164" fontId="7" fillId="0" borderId="0" xfId="3" applyNumberFormat="1" applyFont="1" applyFill="1" applyBorder="1" applyAlignment="1">
      <alignment horizontal="center"/>
    </xf>
    <xf numFmtId="0" fontId="7" fillId="0" borderId="0" xfId="3" applyFont="1" applyFill="1" applyBorder="1" applyAlignment="1"/>
    <xf numFmtId="164" fontId="7" fillId="0" borderId="1" xfId="3" applyNumberFormat="1" applyFont="1" applyFill="1" applyBorder="1" applyAlignment="1">
      <alignment horizontal="center"/>
    </xf>
    <xf numFmtId="0" fontId="7" fillId="0" borderId="1" xfId="3" applyFont="1" applyBorder="1" applyAlignment="1">
      <alignment horizontal="center"/>
    </xf>
    <xf numFmtId="0" fontId="7" fillId="0" borderId="0" xfId="3" applyFont="1" applyAlignment="1">
      <alignment horizontal="center"/>
    </xf>
    <xf numFmtId="164" fontId="7" fillId="2" borderId="1" xfId="3" applyNumberFormat="1" applyFont="1" applyFill="1" applyBorder="1" applyAlignment="1">
      <alignment horizontal="center"/>
    </xf>
    <xf numFmtId="0" fontId="7" fillId="2" borderId="1" xfId="3" applyFont="1" applyFill="1" applyBorder="1" applyAlignment="1"/>
    <xf numFmtId="164" fontId="9" fillId="0" borderId="0" xfId="3" applyNumberFormat="1" applyFont="1" applyFill="1" applyAlignment="1">
      <alignment horizontal="right"/>
    </xf>
    <xf numFmtId="1" fontId="10" fillId="0" borderId="1" xfId="3" applyNumberFormat="1" applyFont="1" applyFill="1" applyBorder="1" applyAlignment="1">
      <alignment horizontal="left"/>
    </xf>
    <xf numFmtId="0" fontId="7" fillId="0" borderId="1" xfId="3" applyFont="1" applyFill="1" applyBorder="1" applyAlignment="1"/>
    <xf numFmtId="0" fontId="12" fillId="0" borderId="0" xfId="0" applyFont="1" applyAlignment="1" applyProtection="1">
      <alignment horizontal="center" wrapText="1"/>
    </xf>
    <xf numFmtId="0" fontId="13" fillId="0" borderId="2" xfId="0" applyFont="1" applyBorder="1" applyAlignment="1" applyProtection="1">
      <alignment horizontal="center" wrapText="1"/>
    </xf>
    <xf numFmtId="0" fontId="12" fillId="0" borderId="3"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7" xfId="0" applyFont="1" applyBorder="1" applyAlignment="1" applyProtection="1">
      <alignment horizontal="center" vertical="center" wrapText="1"/>
    </xf>
    <xf numFmtId="0" fontId="12" fillId="0" borderId="9" xfId="0" applyFont="1" applyBorder="1" applyAlignment="1" applyProtection="1">
      <alignment horizontal="center" vertical="center" wrapText="1"/>
    </xf>
    <xf numFmtId="0" fontId="27" fillId="0" borderId="0" xfId="3" applyFont="1" applyFill="1" applyBorder="1" applyAlignment="1">
      <alignment horizontal="left" vertical="center" wrapText="1" indent="1"/>
    </xf>
    <xf numFmtId="0" fontId="32" fillId="3" borderId="14" xfId="3" applyFont="1" applyFill="1" applyBorder="1" applyAlignment="1">
      <alignment horizontal="left" vertical="center" wrapText="1" indent="1"/>
    </xf>
    <xf numFmtId="0" fontId="7" fillId="0" borderId="13" xfId="3" applyBorder="1" applyAlignment="1">
      <alignment horizontal="left" vertical="center" wrapText="1" indent="1"/>
    </xf>
    <xf numFmtId="0" fontId="7" fillId="0" borderId="12" xfId="3" applyBorder="1" applyAlignment="1">
      <alignment horizontal="left" vertical="center" wrapText="1" indent="1"/>
    </xf>
    <xf numFmtId="0" fontId="47" fillId="0" borderId="0" xfId="3" applyFont="1" applyBorder="1" applyAlignment="1">
      <alignment horizontal="center" vertical="center" wrapText="1"/>
    </xf>
    <xf numFmtId="0" fontId="46" fillId="0" borderId="0" xfId="3" applyFont="1" applyAlignment="1">
      <alignment horizontal="center" vertical="center" wrapText="1"/>
    </xf>
    <xf numFmtId="0" fontId="37" fillId="3" borderId="14" xfId="3" applyFont="1" applyFill="1" applyBorder="1" applyAlignment="1">
      <alignment horizontal="left" vertical="center" wrapText="1" indent="1"/>
    </xf>
    <xf numFmtId="0" fontId="42" fillId="3" borderId="13" xfId="3" applyFont="1" applyFill="1" applyBorder="1" applyAlignment="1">
      <alignment horizontal="left" vertical="center" wrapText="1" indent="1"/>
    </xf>
    <xf numFmtId="0" fontId="42" fillId="3" borderId="12" xfId="3" applyFont="1" applyFill="1" applyBorder="1" applyAlignment="1">
      <alignment horizontal="left" vertical="center" wrapText="1" indent="1"/>
    </xf>
    <xf numFmtId="0" fontId="27" fillId="0" borderId="0" xfId="3" applyFont="1" applyAlignment="1">
      <alignment horizontal="left" vertical="center" wrapText="1" indent="1"/>
    </xf>
    <xf numFmtId="0" fontId="37" fillId="0" borderId="0" xfId="3" applyFont="1" applyAlignment="1">
      <alignment horizontal="left" vertical="center" wrapText="1" indent="1"/>
    </xf>
    <xf numFmtId="0" fontId="30" fillId="0" borderId="0" xfId="3" applyFont="1" applyFill="1" applyBorder="1" applyAlignment="1">
      <alignment vertical="center" wrapText="1"/>
    </xf>
    <xf numFmtId="0" fontId="34" fillId="0" borderId="0" xfId="3" applyFont="1" applyAlignment="1">
      <alignment wrapText="1"/>
    </xf>
    <xf numFmtId="0" fontId="31" fillId="0" borderId="0" xfId="3" applyFont="1" applyAlignment="1">
      <alignment vertical="center" wrapText="1"/>
    </xf>
    <xf numFmtId="0" fontId="37" fillId="0" borderId="0" xfId="3" applyFont="1" applyAlignment="1">
      <alignment wrapText="1"/>
    </xf>
    <xf numFmtId="0" fontId="30" fillId="0" borderId="0" xfId="3" applyFont="1" applyAlignment="1">
      <alignment vertical="center" wrapText="1"/>
    </xf>
    <xf numFmtId="0" fontId="41" fillId="0" borderId="0" xfId="3" applyFont="1" applyAlignment="1">
      <alignment horizontal="left" vertical="center" wrapText="1" indent="1"/>
    </xf>
    <xf numFmtId="0" fontId="40" fillId="0" borderId="0" xfId="3" applyFont="1" applyAlignment="1">
      <alignment horizontal="left" vertical="center" wrapText="1" indent="1"/>
    </xf>
  </cellXfs>
  <cellStyles count="12">
    <cellStyle name="Comma 2" xfId="7"/>
    <cellStyle name="Hyperlink" xfId="2" builtinId="8"/>
    <cellStyle name="Hyperlink 2" xfId="4"/>
    <cellStyle name="Hyperlink 3" xfId="5"/>
    <cellStyle name="Normal" xfId="0" builtinId="0"/>
    <cellStyle name="Normal 2" xfId="3"/>
    <cellStyle name="Normal 2 2" xfId="8"/>
    <cellStyle name="Normal 3" xfId="6"/>
    <cellStyle name="Normal 4" xfId="9"/>
    <cellStyle name="Percent" xfId="1" builtinId="5"/>
    <cellStyle name="Percent 2" xfId="10"/>
    <cellStyle name="Percent 3" xfId="11"/>
  </cellStyles>
  <dxfs count="0"/>
  <tableStyles count="0" defaultTableStyle="TableStyleMedium2" defaultPivotStyle="PivotStyleLight16"/>
  <colors>
    <mruColors>
      <color rgb="FFFFCC00"/>
      <color rgb="FFFF33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6.xml"/><Relationship Id="rId13" Type="http://schemas.openxmlformats.org/officeDocument/2006/relationships/styles" Target="styles.xml"/><Relationship Id="rId3" Type="http://schemas.openxmlformats.org/officeDocument/2006/relationships/worksheet" Target="worksheets/sheet1.xml"/><Relationship Id="rId7" Type="http://schemas.openxmlformats.org/officeDocument/2006/relationships/worksheet" Target="worksheets/sheet5.xml"/><Relationship Id="rId12" Type="http://schemas.openxmlformats.org/officeDocument/2006/relationships/theme" Target="theme/theme1.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worksheet" Target="worksheets/sheet4.xml"/><Relationship Id="rId11" Type="http://schemas.openxmlformats.org/officeDocument/2006/relationships/externalLink" Target="externalLinks/externalLink2.xml"/><Relationship Id="rId5" Type="http://schemas.openxmlformats.org/officeDocument/2006/relationships/worksheet" Target="worksheets/sheet3.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2.xml"/><Relationship Id="rId9" Type="http://schemas.openxmlformats.org/officeDocument/2006/relationships/worksheet" Target="worksheets/sheet7.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90166013958271"/>
          <c:y val="0.10311242874301729"/>
          <c:w val="0.82018644857442025"/>
          <c:h val="0.71503403176297875"/>
        </c:manualLayout>
      </c:layout>
      <c:barChart>
        <c:barDir val="col"/>
        <c:grouping val="clustered"/>
        <c:varyColors val="0"/>
        <c:ser>
          <c:idx val="0"/>
          <c:order val="0"/>
          <c:spPr>
            <a:solidFill>
              <a:schemeClr val="accent3">
                <a:lumMod val="60000"/>
                <a:lumOff val="40000"/>
              </a:schemeClr>
            </a:solidFill>
            <a:effectLst>
              <a:outerShdw blurRad="50800" dist="38100" dir="5400000" algn="t" rotWithShape="0">
                <a:prstClr val="black">
                  <a:alpha val="40000"/>
                </a:prstClr>
              </a:outerShdw>
            </a:effectLst>
          </c:spPr>
          <c:invertIfNegative val="0"/>
          <c:dPt>
            <c:idx val="63"/>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64"/>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65"/>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66"/>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67"/>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68"/>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69"/>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70"/>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71"/>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72"/>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dPt>
            <c:idx val="73"/>
            <c:invertIfNegative val="0"/>
            <c:bubble3D val="0"/>
            <c:spPr>
              <a:solidFill>
                <a:schemeClr val="accent5">
                  <a:lumMod val="60000"/>
                  <a:lumOff val="40000"/>
                </a:schemeClr>
              </a:solidFill>
              <a:effectLst>
                <a:outerShdw blurRad="50800" dist="38100" dir="5400000" algn="t" rotWithShape="0">
                  <a:prstClr val="black">
                    <a:alpha val="40000"/>
                  </a:prstClr>
                </a:outerShdw>
              </a:effectLst>
            </c:spPr>
          </c:dPt>
          <c:cat>
            <c:strRef>
              <c:f>'Rev Data'!$C$5:$C$78</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'Rev Data'!$G$5:$G$78</c:f>
              <c:numCache>
                <c:formatCode>0.0</c:formatCode>
                <c:ptCount val="74"/>
                <c:pt idx="0">
                  <c:v>354.95495495495493</c:v>
                </c:pt>
                <c:pt idx="1">
                  <c:v>433.61344537815131</c:v>
                </c:pt>
                <c:pt idx="2">
                  <c:v>542.62295081967216</c:v>
                </c:pt>
                <c:pt idx="3">
                  <c:v>570.49180327868851</c:v>
                </c:pt>
                <c:pt idx="4">
                  <c:v>566.66666666666674</c:v>
                </c:pt>
                <c:pt idx="5">
                  <c:v>532.52032520325201</c:v>
                </c:pt>
                <c:pt idx="6">
                  <c:v>596.79999999999995</c:v>
                </c:pt>
                <c:pt idx="7">
                  <c:v>620.15503875968989</c:v>
                </c:pt>
                <c:pt idx="8">
                  <c:v>598.4962406015037</c:v>
                </c:pt>
                <c:pt idx="9">
                  <c:v>595.48872180451121</c:v>
                </c:pt>
                <c:pt idx="10">
                  <c:v>680.14705882352939</c:v>
                </c:pt>
                <c:pt idx="11">
                  <c:v>689.05109489051097</c:v>
                </c:pt>
                <c:pt idx="12">
                  <c:v>722.463768115942</c:v>
                </c:pt>
                <c:pt idx="13">
                  <c:v>761.42857142857133</c:v>
                </c:pt>
                <c:pt idx="14">
                  <c:v>792.95774647887322</c:v>
                </c:pt>
                <c:pt idx="15">
                  <c:v>811.1111111111112</c:v>
                </c:pt>
                <c:pt idx="16">
                  <c:v>877.85234899328873</c:v>
                </c:pt>
                <c:pt idx="17">
                  <c:v>972.54901960784321</c:v>
                </c:pt>
                <c:pt idx="18">
                  <c:v>956.25</c:v>
                </c:pt>
                <c:pt idx="19">
                  <c:v>1112.5</c:v>
                </c:pt>
                <c:pt idx="20">
                  <c:v>1083.1460674157304</c:v>
                </c:pt>
                <c:pt idx="21">
                  <c:v>1005.9139784946236</c:v>
                </c:pt>
                <c:pt idx="22">
                  <c:v>1079.6875</c:v>
                </c:pt>
                <c:pt idx="23">
                  <c:v>1131.3676470588236</c:v>
                </c:pt>
                <c:pt idx="24">
                  <c:v>1164.7079646017698</c:v>
                </c:pt>
                <c:pt idx="25">
                  <c:v>1129.9190283400808</c:v>
                </c:pt>
                <c:pt idx="26">
                  <c:v>1141.992337164751</c:v>
                </c:pt>
                <c:pt idx="27">
                  <c:v>1278.9892086330935</c:v>
                </c:pt>
                <c:pt idx="28">
                  <c:v>1336.3244147157191</c:v>
                </c:pt>
                <c:pt idx="29">
                  <c:v>1391.2972972972973</c:v>
                </c:pt>
                <c:pt idx="30">
                  <c:v>1368.0211640211639</c:v>
                </c:pt>
                <c:pt idx="31">
                  <c:v>1437.1031175059954</c:v>
                </c:pt>
                <c:pt idx="32">
                  <c:v>1394.5056433408577</c:v>
                </c:pt>
                <c:pt idx="33">
                  <c:v>1314.1400437636762</c:v>
                </c:pt>
                <c:pt idx="34">
                  <c:v>1400.0798319327732</c:v>
                </c:pt>
                <c:pt idx="35">
                  <c:v>1488.9188640973632</c:v>
                </c:pt>
                <c:pt idx="36">
                  <c:v>1529.1351888667991</c:v>
                </c:pt>
                <c:pt idx="37">
                  <c:v>1639.708253358925</c:v>
                </c:pt>
                <c:pt idx="38">
                  <c:v>1674.4714548802947</c:v>
                </c:pt>
                <c:pt idx="39">
                  <c:v>1741.8365553602814</c:v>
                </c:pt>
                <c:pt idx="40">
                  <c:v>1722.8013355592657</c:v>
                </c:pt>
                <c:pt idx="41">
                  <c:v>1687.9808</c:v>
                </c:pt>
                <c:pt idx="42">
                  <c:v>1697.0575427682738</c:v>
                </c:pt>
                <c:pt idx="43">
                  <c:v>1741.0784313725489</c:v>
                </c:pt>
                <c:pt idx="44">
                  <c:v>1850.8323529411764</c:v>
                </c:pt>
                <c:pt idx="45">
                  <c:v>1933.8912732474964</c:v>
                </c:pt>
                <c:pt idx="46">
                  <c:v>2018.1291666666668</c:v>
                </c:pt>
                <c:pt idx="47">
                  <c:v>2145.695652173913</c:v>
                </c:pt>
                <c:pt idx="48">
                  <c:v>2301.7754010695189</c:v>
                </c:pt>
                <c:pt idx="49">
                  <c:v>2391.9528795811516</c:v>
                </c:pt>
                <c:pt idx="50">
                  <c:v>2563.5329113924049</c:v>
                </c:pt>
                <c:pt idx="51">
                  <c:v>2452.0714285714284</c:v>
                </c:pt>
                <c:pt idx="52">
                  <c:v>2246.2254545454548</c:v>
                </c:pt>
                <c:pt idx="53">
                  <c:v>2111.7464454976307</c:v>
                </c:pt>
                <c:pt idx="54">
                  <c:v>2171.0323325635104</c:v>
                </c:pt>
                <c:pt idx="55">
                  <c:v>2403.5837053571427</c:v>
                </c:pt>
                <c:pt idx="56">
                  <c:v>2602.0205405405404</c:v>
                </c:pt>
                <c:pt idx="57">
                  <c:v>2700.2996845425869</c:v>
                </c:pt>
                <c:pt idx="58">
                  <c:v>2557.2350557244176</c:v>
                </c:pt>
                <c:pt idx="59">
                  <c:v>2139.2164634146343</c:v>
                </c:pt>
                <c:pt idx="60">
                  <c:v>2162.7240000000002</c:v>
                </c:pt>
                <c:pt idx="61">
                  <c:v>2231.0987904040026</c:v>
                </c:pt>
                <c:pt idx="62">
                  <c:v>2328.0351518212365</c:v>
                </c:pt>
                <c:pt idx="63">
                  <c:v>2533.4245259732897</c:v>
                </c:pt>
                <c:pt idx="64">
                  <c:v>2759.7874314364408</c:v>
                </c:pt>
                <c:pt idx="65">
                  <c:v>3044.2096123741494</c:v>
                </c:pt>
                <c:pt idx="66">
                  <c:v>3175.1466551399431</c:v>
                </c:pt>
                <c:pt idx="67">
                  <c:v>3257.1166980941871</c:v>
                </c:pt>
                <c:pt idx="68">
                  <c:v>3333.6845368920581</c:v>
                </c:pt>
                <c:pt idx="69">
                  <c:v>3397.620154684721</c:v>
                </c:pt>
                <c:pt idx="70">
                  <c:v>3467.9613195170346</c:v>
                </c:pt>
                <c:pt idx="71">
                  <c:v>3565.3593508487952</c:v>
                </c:pt>
                <c:pt idx="72">
                  <c:v>3675.6867419090936</c:v>
                </c:pt>
                <c:pt idx="73">
                  <c:v>3772.8575881755983</c:v>
                </c:pt>
              </c:numCache>
            </c:numRef>
          </c:val>
        </c:ser>
        <c:dLbls>
          <c:showLegendKey val="0"/>
          <c:showVal val="0"/>
          <c:showCatName val="0"/>
          <c:showSerName val="0"/>
          <c:showPercent val="0"/>
          <c:showBubbleSize val="0"/>
        </c:dLbls>
        <c:gapWidth val="90"/>
        <c:axId val="77070336"/>
        <c:axId val="54742400"/>
      </c:barChart>
      <c:catAx>
        <c:axId val="77070336"/>
        <c:scaling>
          <c:orientation val="minMax"/>
        </c:scaling>
        <c:delete val="0"/>
        <c:axPos val="b"/>
        <c:majorTickMark val="out"/>
        <c:minorTickMark val="none"/>
        <c:tickLblPos val="nextTo"/>
        <c:crossAx val="54742400"/>
        <c:crosses val="autoZero"/>
        <c:auto val="1"/>
        <c:lblAlgn val="ctr"/>
        <c:lblOffset val="100"/>
        <c:tickLblSkip val="9"/>
        <c:noMultiLvlLbl val="0"/>
      </c:catAx>
      <c:valAx>
        <c:axId val="54742400"/>
        <c:scaling>
          <c:orientation val="minMax"/>
        </c:scaling>
        <c:delete val="0"/>
        <c:axPos val="l"/>
        <c:majorGridlines>
          <c:spPr>
            <a:ln>
              <a:solidFill>
                <a:schemeClr val="tx1">
                  <a:lumMod val="50000"/>
                  <a:lumOff val="50000"/>
                  <a:alpha val="22000"/>
                </a:schemeClr>
              </a:solidFill>
            </a:ln>
          </c:spPr>
        </c:majorGridlines>
        <c:title>
          <c:tx>
            <c:rich>
              <a:bodyPr rot="-5400000" vert="horz"/>
              <a:lstStyle/>
              <a:p>
                <a:pPr>
                  <a:defRPr/>
                </a:pPr>
                <a:r>
                  <a:rPr lang="en-US"/>
                  <a:t>(adjusted</a:t>
                </a:r>
                <a:r>
                  <a:rPr lang="en-US" baseline="0"/>
                  <a:t> for inflation)</a:t>
                </a:r>
                <a:endParaRPr lang="en-US"/>
              </a:p>
            </c:rich>
          </c:tx>
          <c:layout/>
          <c:overlay val="0"/>
        </c:title>
        <c:numFmt formatCode="0" sourceLinked="0"/>
        <c:majorTickMark val="out"/>
        <c:minorTickMark val="none"/>
        <c:tickLblPos val="nextTo"/>
        <c:txPr>
          <a:bodyPr/>
          <a:lstStyle/>
          <a:p>
            <a:pPr>
              <a:defRPr b="1"/>
            </a:pPr>
            <a:endParaRPr lang="en-US"/>
          </a:p>
        </c:txPr>
        <c:crossAx val="77070336"/>
        <c:crosses val="autoZero"/>
        <c:crossBetween val="between"/>
        <c:majorUnit val="1000"/>
      </c:valAx>
    </c:plotArea>
    <c:plotVisOnly val="1"/>
    <c:dispBlanksAs val="gap"/>
    <c:showDLblsOverMax val="0"/>
  </c:chart>
  <c:spPr>
    <a:ln>
      <a:noFill/>
    </a:ln>
  </c:spPr>
  <c:txPr>
    <a:bodyPr/>
    <a:lstStyle/>
    <a:p>
      <a:pPr>
        <a:defRPr sz="1400">
          <a:latin typeface="Arial" pitchFamily="34" charset="0"/>
          <a:cs typeface="Arial" pitchFamily="34" charset="0"/>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itle>
    <c:autoTitleDeleted val="0"/>
    <c:plotArea>
      <c:layout>
        <c:manualLayout>
          <c:layoutTarget val="inner"/>
          <c:xMode val="edge"/>
          <c:yMode val="edge"/>
          <c:x val="0.1032813230606321"/>
          <c:y val="8.4174435822640808E-2"/>
          <c:w val="0.85727426064588108"/>
          <c:h val="0.79213329266045129"/>
        </c:manualLayout>
      </c:layout>
      <c:barChart>
        <c:barDir val="col"/>
        <c:grouping val="clustered"/>
        <c:varyColors val="0"/>
        <c:ser>
          <c:idx val="0"/>
          <c:order val="0"/>
          <c:tx>
            <c:strRef>
              <c:f>'Rev Data'!$I$5</c:f>
              <c:strCache>
                <c:ptCount val="1"/>
              </c:strCache>
            </c:strRef>
          </c:tx>
          <c:spPr>
            <a:solidFill>
              <a:srgbClr val="FFCC00"/>
            </a:solidFill>
            <a:effectLst>
              <a:outerShdw blurRad="50800" dist="38100" dir="5400000" algn="t" rotWithShape="0">
                <a:prstClr val="black">
                  <a:alpha val="40000"/>
                </a:prstClr>
              </a:outerShdw>
            </a:effectLst>
          </c:spPr>
          <c:invertIfNegative val="0"/>
          <c:dPt>
            <c:idx val="63"/>
            <c:invertIfNegative val="0"/>
            <c:bubble3D val="0"/>
            <c:spPr>
              <a:solidFill>
                <a:srgbClr val="00B0F0"/>
              </a:solidFill>
              <a:effectLst>
                <a:outerShdw blurRad="50800" dist="38100" dir="5400000" algn="t" rotWithShape="0">
                  <a:prstClr val="black">
                    <a:alpha val="40000"/>
                  </a:prstClr>
                </a:outerShdw>
              </a:effectLst>
            </c:spPr>
          </c:dPt>
          <c:dPt>
            <c:idx val="64"/>
            <c:invertIfNegative val="0"/>
            <c:bubble3D val="0"/>
            <c:spPr>
              <a:solidFill>
                <a:srgbClr val="00B0F0"/>
              </a:solidFill>
              <a:effectLst>
                <a:outerShdw blurRad="50800" dist="38100" dir="5400000" algn="t" rotWithShape="0">
                  <a:prstClr val="black">
                    <a:alpha val="40000"/>
                  </a:prstClr>
                </a:outerShdw>
              </a:effectLst>
            </c:spPr>
          </c:dPt>
          <c:dPt>
            <c:idx val="65"/>
            <c:invertIfNegative val="0"/>
            <c:bubble3D val="0"/>
            <c:spPr>
              <a:solidFill>
                <a:srgbClr val="00B0F0"/>
              </a:solidFill>
              <a:effectLst>
                <a:outerShdw blurRad="50800" dist="38100" dir="5400000" algn="t" rotWithShape="0">
                  <a:prstClr val="black">
                    <a:alpha val="40000"/>
                  </a:prstClr>
                </a:outerShdw>
              </a:effectLst>
            </c:spPr>
          </c:dPt>
          <c:dPt>
            <c:idx val="66"/>
            <c:invertIfNegative val="0"/>
            <c:bubble3D val="0"/>
            <c:spPr>
              <a:solidFill>
                <a:srgbClr val="00B0F0"/>
              </a:solidFill>
              <a:effectLst>
                <a:outerShdw blurRad="50800" dist="38100" dir="5400000" algn="t" rotWithShape="0">
                  <a:prstClr val="black">
                    <a:alpha val="40000"/>
                  </a:prstClr>
                </a:outerShdw>
              </a:effectLst>
            </c:spPr>
          </c:dPt>
          <c:dPt>
            <c:idx val="67"/>
            <c:invertIfNegative val="0"/>
            <c:bubble3D val="0"/>
            <c:spPr>
              <a:solidFill>
                <a:srgbClr val="00B0F0"/>
              </a:solidFill>
              <a:effectLst>
                <a:outerShdw blurRad="50800" dist="38100" dir="5400000" algn="t" rotWithShape="0">
                  <a:prstClr val="black">
                    <a:alpha val="40000"/>
                  </a:prstClr>
                </a:outerShdw>
              </a:effectLst>
            </c:spPr>
          </c:dPt>
          <c:dPt>
            <c:idx val="68"/>
            <c:invertIfNegative val="0"/>
            <c:bubble3D val="0"/>
            <c:spPr>
              <a:solidFill>
                <a:srgbClr val="00B0F0"/>
              </a:solidFill>
              <a:effectLst>
                <a:outerShdw blurRad="50800" dist="38100" dir="5400000" algn="t" rotWithShape="0">
                  <a:prstClr val="black">
                    <a:alpha val="40000"/>
                  </a:prstClr>
                </a:outerShdw>
              </a:effectLst>
            </c:spPr>
          </c:dPt>
          <c:dPt>
            <c:idx val="69"/>
            <c:invertIfNegative val="0"/>
            <c:bubble3D val="0"/>
            <c:spPr>
              <a:solidFill>
                <a:srgbClr val="00B0F0"/>
              </a:solidFill>
              <a:effectLst>
                <a:outerShdw blurRad="50800" dist="38100" dir="5400000" algn="t" rotWithShape="0">
                  <a:prstClr val="black">
                    <a:alpha val="40000"/>
                  </a:prstClr>
                </a:outerShdw>
              </a:effectLst>
            </c:spPr>
          </c:dPt>
          <c:dPt>
            <c:idx val="70"/>
            <c:invertIfNegative val="0"/>
            <c:bubble3D val="0"/>
            <c:spPr>
              <a:solidFill>
                <a:srgbClr val="00B0F0"/>
              </a:solidFill>
              <a:effectLst>
                <a:outerShdw blurRad="50800" dist="38100" dir="5400000" algn="t" rotWithShape="0">
                  <a:prstClr val="black">
                    <a:alpha val="40000"/>
                  </a:prstClr>
                </a:outerShdw>
              </a:effectLst>
            </c:spPr>
          </c:dPt>
          <c:dPt>
            <c:idx val="71"/>
            <c:invertIfNegative val="0"/>
            <c:bubble3D val="0"/>
            <c:spPr>
              <a:solidFill>
                <a:srgbClr val="00B0F0"/>
              </a:solidFill>
              <a:effectLst>
                <a:outerShdw blurRad="50800" dist="38100" dir="5400000" algn="t" rotWithShape="0">
                  <a:prstClr val="black">
                    <a:alpha val="40000"/>
                  </a:prstClr>
                </a:outerShdw>
              </a:effectLst>
            </c:spPr>
          </c:dPt>
          <c:dPt>
            <c:idx val="72"/>
            <c:invertIfNegative val="0"/>
            <c:bubble3D val="0"/>
            <c:spPr>
              <a:solidFill>
                <a:srgbClr val="00B0F0"/>
              </a:solidFill>
              <a:effectLst>
                <a:outerShdw blurRad="50800" dist="38100" dir="5400000" algn="t" rotWithShape="0">
                  <a:prstClr val="black">
                    <a:alpha val="40000"/>
                  </a:prstClr>
                </a:outerShdw>
              </a:effectLst>
            </c:spPr>
          </c:dPt>
          <c:dPt>
            <c:idx val="73"/>
            <c:invertIfNegative val="0"/>
            <c:bubble3D val="0"/>
            <c:spPr>
              <a:solidFill>
                <a:srgbClr val="00B0F0"/>
              </a:solidFill>
              <a:effectLst>
                <a:outerShdw blurRad="50800" dist="38100" dir="5400000" algn="t" rotWithShape="0">
                  <a:prstClr val="black">
                    <a:alpha val="40000"/>
                  </a:prstClr>
                </a:outerShdw>
              </a:effectLst>
            </c:spPr>
          </c:dPt>
          <c:cat>
            <c:strRef>
              <c:f>'Rev Data'!$C$5:$C$78</c:f>
              <c:strCache>
                <c:ptCount val="74"/>
                <c:pt idx="0">
                  <c:v>1950</c:v>
                </c:pt>
                <c:pt idx="1">
                  <c:v>1951</c:v>
                </c:pt>
                <c:pt idx="2">
                  <c:v>1952</c:v>
                </c:pt>
                <c:pt idx="3">
                  <c:v>1953</c:v>
                </c:pt>
                <c:pt idx="4">
                  <c:v>1954</c:v>
                </c:pt>
                <c:pt idx="5">
                  <c:v>1955</c:v>
                </c:pt>
                <c:pt idx="6">
                  <c:v>1956</c:v>
                </c:pt>
                <c:pt idx="7">
                  <c:v>1957</c:v>
                </c:pt>
                <c:pt idx="8">
                  <c:v>1958</c:v>
                </c:pt>
                <c:pt idx="9">
                  <c:v>1959</c:v>
                </c:pt>
                <c:pt idx="10">
                  <c:v>1960</c:v>
                </c:pt>
                <c:pt idx="11">
                  <c:v>1961</c:v>
                </c:pt>
                <c:pt idx="12">
                  <c:v>1962</c:v>
                </c:pt>
                <c:pt idx="13">
                  <c:v>1963</c:v>
                </c:pt>
                <c:pt idx="14">
                  <c:v>1964</c:v>
                </c:pt>
                <c:pt idx="15">
                  <c:v>1965</c:v>
                </c:pt>
                <c:pt idx="16">
                  <c:v>1966</c:v>
                </c:pt>
                <c:pt idx="17">
                  <c:v>1967</c:v>
                </c:pt>
                <c:pt idx="18">
                  <c:v>1968</c:v>
                </c:pt>
                <c:pt idx="19">
                  <c:v>1969</c:v>
                </c:pt>
                <c:pt idx="20">
                  <c:v>1970</c:v>
                </c:pt>
                <c:pt idx="21">
                  <c:v>1971</c:v>
                </c:pt>
                <c:pt idx="22">
                  <c:v>1972</c:v>
                </c:pt>
                <c:pt idx="23">
                  <c:v>1973</c:v>
                </c:pt>
                <c:pt idx="24">
                  <c:v>1974</c:v>
                </c:pt>
                <c:pt idx="25">
                  <c:v>1975</c:v>
                </c:pt>
                <c:pt idx="26">
                  <c:v>1976</c:v>
                </c:pt>
                <c:pt idx="27">
                  <c:v>1977</c:v>
                </c:pt>
                <c:pt idx="28">
                  <c:v>1978</c:v>
                </c:pt>
                <c:pt idx="29">
                  <c:v>1979</c:v>
                </c:pt>
                <c:pt idx="30">
                  <c:v>1980</c:v>
                </c:pt>
                <c:pt idx="31">
                  <c:v>1981</c:v>
                </c:pt>
                <c:pt idx="32">
                  <c:v>1982</c:v>
                </c:pt>
                <c:pt idx="33">
                  <c:v>1983</c:v>
                </c:pt>
                <c:pt idx="34">
                  <c:v>1984</c:v>
                </c:pt>
                <c:pt idx="35">
                  <c:v>1985</c:v>
                </c:pt>
                <c:pt idx="36">
                  <c:v>1986</c:v>
                </c:pt>
                <c:pt idx="37">
                  <c:v>1987</c:v>
                </c:pt>
                <c:pt idx="38">
                  <c:v>1988</c:v>
                </c:pt>
                <c:pt idx="39">
                  <c:v>1989</c:v>
                </c:pt>
                <c:pt idx="40">
                  <c:v>1990</c:v>
                </c:pt>
                <c:pt idx="41">
                  <c:v>1991</c:v>
                </c:pt>
                <c:pt idx="42">
                  <c:v>1992</c:v>
                </c:pt>
                <c:pt idx="43">
                  <c:v>1993</c:v>
                </c:pt>
                <c:pt idx="44">
                  <c:v>1994</c:v>
                </c:pt>
                <c:pt idx="45">
                  <c:v>1995</c:v>
                </c:pt>
                <c:pt idx="46">
                  <c:v>1996</c:v>
                </c:pt>
                <c:pt idx="47">
                  <c:v>1997</c:v>
                </c:pt>
                <c:pt idx="48">
                  <c:v>1998</c:v>
                </c:pt>
                <c:pt idx="49">
                  <c:v>1999</c:v>
                </c:pt>
                <c:pt idx="50">
                  <c:v>2000</c:v>
                </c:pt>
                <c:pt idx="51">
                  <c:v>2001</c:v>
                </c:pt>
                <c:pt idx="52">
                  <c:v>2002</c:v>
                </c:pt>
                <c:pt idx="53">
                  <c:v>2003</c:v>
                </c:pt>
                <c:pt idx="54">
                  <c:v>2004</c:v>
                </c:pt>
                <c:pt idx="55">
                  <c:v>2005</c:v>
                </c:pt>
                <c:pt idx="56">
                  <c:v>2006</c:v>
                </c:pt>
                <c:pt idx="57">
                  <c:v>2007</c:v>
                </c:pt>
                <c:pt idx="58">
                  <c:v>2008</c:v>
                </c:pt>
                <c:pt idx="59">
                  <c:v>2009</c:v>
                </c:pt>
                <c:pt idx="60">
                  <c:v>2010</c:v>
                </c:pt>
                <c:pt idx="61">
                  <c:v>2011</c:v>
                </c:pt>
                <c:pt idx="62">
                  <c:v>2012</c:v>
                </c:pt>
                <c:pt idx="63">
                  <c:v>2013</c:v>
                </c:pt>
                <c:pt idx="64">
                  <c:v>2014</c:v>
                </c:pt>
                <c:pt idx="65">
                  <c:v>2015</c:v>
                </c:pt>
                <c:pt idx="66">
                  <c:v>2016</c:v>
                </c:pt>
                <c:pt idx="67">
                  <c:v>2017</c:v>
                </c:pt>
                <c:pt idx="68">
                  <c:v>2018</c:v>
                </c:pt>
                <c:pt idx="69">
                  <c:v>2019</c:v>
                </c:pt>
                <c:pt idx="70">
                  <c:v>2020</c:v>
                </c:pt>
                <c:pt idx="71">
                  <c:v>2021</c:v>
                </c:pt>
                <c:pt idx="72">
                  <c:v>2022</c:v>
                </c:pt>
                <c:pt idx="73">
                  <c:v>2023</c:v>
                </c:pt>
              </c:strCache>
            </c:strRef>
          </c:cat>
          <c:val>
            <c:numRef>
              <c:f>'Rev Data'!$I$5:$I$78</c:f>
              <c:numCache>
                <c:formatCode>0%</c:formatCode>
                <c:ptCount val="74"/>
                <c:pt idx="1">
                  <c:v>0.22160133088768527</c:v>
                </c:pt>
                <c:pt idx="2">
                  <c:v>0.25139789045622052</c:v>
                </c:pt>
                <c:pt idx="3">
                  <c:v>5.1359516616314119E-2</c:v>
                </c:pt>
                <c:pt idx="4">
                  <c:v>-6.7049808429117154E-3</c:v>
                </c:pt>
                <c:pt idx="5">
                  <c:v>-6.0258249641320101E-2</c:v>
                </c:pt>
                <c:pt idx="6">
                  <c:v>0.12070839694656484</c:v>
                </c:pt>
                <c:pt idx="7">
                  <c:v>3.9133778082590373E-2</c:v>
                </c:pt>
                <c:pt idx="8">
                  <c:v>-3.4924812030075227E-2</c:v>
                </c:pt>
                <c:pt idx="9">
                  <c:v>-5.0251256281407114E-3</c:v>
                </c:pt>
                <c:pt idx="10">
                  <c:v>0.14216614676173508</c:v>
                </c:pt>
                <c:pt idx="11">
                  <c:v>1.3091339514697235E-2</c:v>
                </c:pt>
                <c:pt idx="12">
                  <c:v>4.8490849914025969E-2</c:v>
                </c:pt>
                <c:pt idx="13">
                  <c:v>5.3933228256197063E-2</c:v>
                </c:pt>
                <c:pt idx="14">
                  <c:v>4.1407922204899292E-2</c:v>
                </c:pt>
                <c:pt idx="15">
                  <c:v>2.2893230708506157E-2</c:v>
                </c:pt>
                <c:pt idx="16">
                  <c:v>8.2283717936931192E-2</c:v>
                </c:pt>
                <c:pt idx="17">
                  <c:v>0.10787311866642672</c:v>
                </c:pt>
                <c:pt idx="18">
                  <c:v>-1.675907258064523E-2</c:v>
                </c:pt>
                <c:pt idx="19">
                  <c:v>0.16339869281045752</c:v>
                </c:pt>
                <c:pt idx="20">
                  <c:v>-2.6385557379118754E-2</c:v>
                </c:pt>
                <c:pt idx="21">
                  <c:v>-7.1303484584839233E-2</c:v>
                </c:pt>
                <c:pt idx="22">
                  <c:v>7.3339791555318043E-2</c:v>
                </c:pt>
                <c:pt idx="23">
                  <c:v>4.7865838086320021E-2</c:v>
                </c:pt>
                <c:pt idx="24">
                  <c:v>2.9469039201907389E-2</c:v>
                </c:pt>
                <c:pt idx="25">
                  <c:v>-2.9869235309628789E-2</c:v>
                </c:pt>
                <c:pt idx="26">
                  <c:v>1.0685109748445108E-2</c:v>
                </c:pt>
                <c:pt idx="27">
                  <c:v>0.11996303916405221</c:v>
                </c:pt>
                <c:pt idx="28">
                  <c:v>4.4828529979468651E-2</c:v>
                </c:pt>
                <c:pt idx="29">
                  <c:v>4.113737800208702E-2</c:v>
                </c:pt>
                <c:pt idx="30">
                  <c:v>-1.6729805571640971E-2</c:v>
                </c:pt>
                <c:pt idx="31">
                  <c:v>5.0497722770437174E-2</c:v>
                </c:pt>
                <c:pt idx="32" formatCode="0.0%">
                  <c:v>-2.9641209211947916E-2</c:v>
                </c:pt>
                <c:pt idx="33">
                  <c:v>-5.7630171638923783E-2</c:v>
                </c:pt>
                <c:pt idx="34">
                  <c:v>6.5396217531707532E-2</c:v>
                </c:pt>
                <c:pt idx="35">
                  <c:v>6.3452833287334795E-2</c:v>
                </c:pt>
                <c:pt idx="36">
                  <c:v>2.7010420607315306E-2</c:v>
                </c:pt>
                <c:pt idx="37">
                  <c:v>7.2310849490075921E-2</c:v>
                </c:pt>
                <c:pt idx="38">
                  <c:v>2.1200845607843705E-2</c:v>
                </c:pt>
                <c:pt idx="39">
                  <c:v>4.023066519506751E-2</c:v>
                </c:pt>
                <c:pt idx="40">
                  <c:v>-1.0928246822261968E-2</c:v>
                </c:pt>
                <c:pt idx="41">
                  <c:v>-2.0211579153415267E-2</c:v>
                </c:pt>
                <c:pt idx="42">
                  <c:v>5.3772784431397489E-3</c:v>
                </c:pt>
                <c:pt idx="43">
                  <c:v>2.5939537991426839E-2</c:v>
                </c:pt>
                <c:pt idx="44">
                  <c:v>6.3037896277943581E-2</c:v>
                </c:pt>
                <c:pt idx="45">
                  <c:v>4.4876522811118071E-2</c:v>
                </c:pt>
                <c:pt idx="46">
                  <c:v>4.3558753578588474E-2</c:v>
                </c:pt>
                <c:pt idx="47">
                  <c:v>6.3210268011708606E-2</c:v>
                </c:pt>
                <c:pt idx="48">
                  <c:v>7.2740860866019663E-2</c:v>
                </c:pt>
                <c:pt idx="49">
                  <c:v>3.9177357821154814E-2</c:v>
                </c:pt>
                <c:pt idx="50">
                  <c:v>7.1732195594629872E-2</c:v>
                </c:pt>
                <c:pt idx="51">
                  <c:v>-4.3479637934679453E-2</c:v>
                </c:pt>
                <c:pt idx="52">
                  <c:v>-8.3947788644109386E-2</c:v>
                </c:pt>
                <c:pt idx="53">
                  <c:v>-5.986888305254167E-2</c:v>
                </c:pt>
                <c:pt idx="54">
                  <c:v>2.8074339697495763E-2</c:v>
                </c:pt>
                <c:pt idx="55">
                  <c:v>0.10711557322549885</c:v>
                </c:pt>
                <c:pt idx="56">
                  <c:v>8.2558737081266959E-2</c:v>
                </c:pt>
                <c:pt idx="57">
                  <c:v>3.7770318285661984E-2</c:v>
                </c:pt>
                <c:pt idx="58">
                  <c:v>-5.2981018972493583E-2</c:v>
                </c:pt>
                <c:pt idx="59">
                  <c:v>-0.16346506410274686</c:v>
                </c:pt>
                <c:pt idx="60">
                  <c:v>1.0988853623463123E-2</c:v>
                </c:pt>
                <c:pt idx="61">
                  <c:v>3.1615125371523313E-2</c:v>
                </c:pt>
                <c:pt idx="62">
                  <c:v>4.3447812277142998E-2</c:v>
                </c:pt>
                <c:pt idx="63">
                  <c:v>8.8224344031650845E-2</c:v>
                </c:pt>
                <c:pt idx="64">
                  <c:v>8.9350562111648879E-2</c:v>
                </c:pt>
                <c:pt idx="65" formatCode="0.0%">
                  <c:v>0.10305945222370616</c:v>
                </c:pt>
                <c:pt idx="66" formatCode="0.0%">
                  <c:v>4.3011835398442597E-2</c:v>
                </c:pt>
                <c:pt idx="67" formatCode="0.0%">
                  <c:v>2.5816143900487407E-2</c:v>
                </c:pt>
                <c:pt idx="68" formatCode="0.0%">
                  <c:v>2.350785860472011E-2</c:v>
                </c:pt>
                <c:pt idx="69" formatCode="0.0%">
                  <c:v>1.9178664653215539E-2</c:v>
                </c:pt>
                <c:pt idx="70">
                  <c:v>2.0703069098329148E-2</c:v>
                </c:pt>
                <c:pt idx="71">
                  <c:v>2.8085097369345741E-2</c:v>
                </c:pt>
                <c:pt idx="72">
                  <c:v>3.0944255600500147E-2</c:v>
                </c:pt>
                <c:pt idx="73">
                  <c:v>2.6436106526323749E-2</c:v>
                </c:pt>
              </c:numCache>
            </c:numRef>
          </c:val>
        </c:ser>
        <c:dLbls>
          <c:showLegendKey val="0"/>
          <c:showVal val="0"/>
          <c:showCatName val="0"/>
          <c:showSerName val="0"/>
          <c:showPercent val="0"/>
          <c:showBubbleSize val="0"/>
        </c:dLbls>
        <c:gapWidth val="32"/>
        <c:axId val="94452736"/>
        <c:axId val="54744704"/>
      </c:barChart>
      <c:catAx>
        <c:axId val="94452736"/>
        <c:scaling>
          <c:orientation val="minMax"/>
        </c:scaling>
        <c:delete val="0"/>
        <c:axPos val="b"/>
        <c:majorTickMark val="out"/>
        <c:minorTickMark val="none"/>
        <c:tickLblPos val="nextTo"/>
        <c:crossAx val="54744704"/>
        <c:crosses val="autoZero"/>
        <c:auto val="1"/>
        <c:lblAlgn val="ctr"/>
        <c:lblOffset val="100"/>
        <c:noMultiLvlLbl val="0"/>
      </c:catAx>
      <c:valAx>
        <c:axId val="54744704"/>
        <c:scaling>
          <c:orientation val="minMax"/>
        </c:scaling>
        <c:delete val="0"/>
        <c:axPos val="l"/>
        <c:majorGridlines>
          <c:spPr>
            <a:ln>
              <a:solidFill>
                <a:schemeClr val="tx1">
                  <a:lumMod val="50000"/>
                  <a:lumOff val="50000"/>
                  <a:alpha val="23000"/>
                </a:schemeClr>
              </a:solidFill>
            </a:ln>
          </c:spPr>
        </c:majorGridlines>
        <c:title>
          <c:tx>
            <c:rich>
              <a:bodyPr rot="-5400000" vert="horz"/>
              <a:lstStyle/>
              <a:p>
                <a:pPr>
                  <a:defRPr/>
                </a:pPr>
                <a:r>
                  <a:rPr lang="en-US"/>
                  <a:t>percent</a:t>
                </a:r>
                <a:r>
                  <a:rPr lang="en-US" baseline="0"/>
                  <a:t> change</a:t>
                </a:r>
                <a:endParaRPr lang="en-US"/>
              </a:p>
            </c:rich>
          </c:tx>
          <c:layout/>
          <c:overlay val="0"/>
        </c:title>
        <c:numFmt formatCode="0%" sourceLinked="0"/>
        <c:majorTickMark val="out"/>
        <c:minorTickMark val="none"/>
        <c:tickLblPos val="nextTo"/>
        <c:crossAx val="94452736"/>
        <c:crosses val="autoZero"/>
        <c:crossBetween val="between"/>
      </c:valAx>
    </c:plotArea>
    <c:plotVisOnly val="1"/>
    <c:dispBlanksAs val="gap"/>
    <c:showDLblsOverMax val="0"/>
  </c:chart>
  <c:spPr>
    <a:ln>
      <a:noFill/>
    </a:ln>
  </c:spPr>
  <c:txPr>
    <a:bodyPr/>
    <a:lstStyle/>
    <a:p>
      <a:pPr>
        <a:defRPr sz="1400">
          <a:latin typeface="Arial" pitchFamily="34" charset="0"/>
          <a:cs typeface="Arial" pitchFamily="34" charset="0"/>
        </a:defRPr>
      </a:pPr>
      <a:endParaRPr lang="en-US"/>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70" workbookViewId="0"/>
  </sheetViews>
  <pageMargins left="0.7" right="0.7" top="0.75" bottom="0.75"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sheetPr/>
  <sheetViews>
    <sheetView tabSelected="1" zoomScale="115"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54143" cy="627289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0.58877</cdr:x>
      <cdr:y>0.22666</cdr:y>
    </cdr:from>
    <cdr:to>
      <cdr:x>0.69422</cdr:x>
      <cdr:y>0.37194</cdr:y>
    </cdr:to>
    <cdr:sp macro="" textlink="">
      <cdr:nvSpPr>
        <cdr:cNvPr id="3" name="TextBox 2"/>
        <cdr:cNvSpPr txBox="1"/>
      </cdr:nvSpPr>
      <cdr:spPr>
        <a:xfrm xmlns:a="http://schemas.openxmlformats.org/drawingml/2006/main">
          <a:off x="5105553" y="1426652"/>
          <a:ext cx="914416" cy="9144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600">
              <a:solidFill>
                <a:schemeClr val="accent3">
                  <a:lumMod val="75000"/>
                </a:schemeClr>
              </a:solidFill>
              <a:latin typeface="Arial" pitchFamily="34" charset="0"/>
              <a:cs typeface="Arial" pitchFamily="34" charset="0"/>
            </a:rPr>
            <a:t>Historical Revenue</a:t>
          </a:r>
        </a:p>
      </cdr:txBody>
    </cdr:sp>
  </cdr:relSizeAnchor>
  <cdr:relSizeAnchor xmlns:cdr="http://schemas.openxmlformats.org/drawingml/2006/chartDrawing">
    <cdr:from>
      <cdr:x>0.81411</cdr:x>
      <cdr:y>0.06455</cdr:y>
    </cdr:from>
    <cdr:to>
      <cdr:x>0.91956</cdr:x>
      <cdr:y>0.20983</cdr:y>
    </cdr:to>
    <cdr:sp macro="" textlink="">
      <cdr:nvSpPr>
        <cdr:cNvPr id="4" name="TextBox 3"/>
        <cdr:cNvSpPr txBox="1"/>
      </cdr:nvSpPr>
      <cdr:spPr>
        <a:xfrm xmlns:a="http://schemas.openxmlformats.org/drawingml/2006/main">
          <a:off x="7059572" y="406307"/>
          <a:ext cx="914416" cy="91441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600">
              <a:solidFill>
                <a:schemeClr val="accent5">
                  <a:lumMod val="75000"/>
                </a:schemeClr>
              </a:solidFill>
              <a:latin typeface="Arial" pitchFamily="34" charset="0"/>
              <a:cs typeface="Arial" pitchFamily="34" charset="0"/>
            </a:rPr>
            <a:t> </a:t>
          </a:r>
        </a:p>
        <a:p xmlns:a="http://schemas.openxmlformats.org/drawingml/2006/main">
          <a:r>
            <a:rPr lang="en-US" sz="1600">
              <a:solidFill>
                <a:schemeClr val="accent5">
                  <a:lumMod val="75000"/>
                </a:schemeClr>
              </a:solidFill>
              <a:latin typeface="Arial" pitchFamily="34" charset="0"/>
              <a:cs typeface="Arial" pitchFamily="34" charset="0"/>
            </a:rPr>
            <a:t>Projected </a:t>
          </a:r>
        </a:p>
        <a:p xmlns:a="http://schemas.openxmlformats.org/drawingml/2006/main">
          <a:r>
            <a:rPr lang="en-US" sz="1600">
              <a:solidFill>
                <a:schemeClr val="accent5">
                  <a:lumMod val="75000"/>
                </a:schemeClr>
              </a:solidFill>
              <a:latin typeface="Arial" pitchFamily="34" charset="0"/>
              <a:cs typeface="Arial" pitchFamily="34" charset="0"/>
            </a:rPr>
            <a:t>Revenue</a:t>
          </a:r>
        </a:p>
      </cdr:txBody>
    </cdr:sp>
  </cdr:relSizeAnchor>
  <cdr:relSizeAnchor xmlns:cdr="http://schemas.openxmlformats.org/drawingml/2006/chartDrawing">
    <cdr:from>
      <cdr:x>0.81788</cdr:x>
      <cdr:y>0.11103</cdr:y>
    </cdr:from>
    <cdr:to>
      <cdr:x>0.81788</cdr:x>
      <cdr:y>0.82169</cdr:y>
    </cdr:to>
    <cdr:cxnSp macro="">
      <cdr:nvCxnSpPr>
        <cdr:cNvPr id="6" name="Straight Connector 5"/>
        <cdr:cNvCxnSpPr/>
      </cdr:nvCxnSpPr>
      <cdr:spPr>
        <a:xfrm xmlns:a="http://schemas.openxmlformats.org/drawingml/2006/main" flipV="1">
          <a:off x="7092258" y="698852"/>
          <a:ext cx="0" cy="4472940"/>
        </a:xfrm>
        <a:prstGeom xmlns:a="http://schemas.openxmlformats.org/drawingml/2006/main" prst="line">
          <a:avLst/>
        </a:prstGeom>
        <a:ln xmlns:a="http://schemas.openxmlformats.org/drawingml/2006/main" w="19050">
          <a:solidFill>
            <a:sysClr val="windowText" lastClr="000000"/>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0.10619</cdr:x>
      <cdr:y>0.81842</cdr:y>
    </cdr:from>
    <cdr:to>
      <cdr:x>0.94978</cdr:x>
      <cdr:y>0.81842</cdr:y>
    </cdr:to>
    <cdr:cxnSp macro="">
      <cdr:nvCxnSpPr>
        <cdr:cNvPr id="7" name="Straight Connector 6"/>
        <cdr:cNvCxnSpPr/>
      </cdr:nvCxnSpPr>
      <cdr:spPr>
        <a:xfrm xmlns:a="http://schemas.openxmlformats.org/drawingml/2006/main">
          <a:off x="920865" y="5151221"/>
          <a:ext cx="7315200" cy="0"/>
        </a:xfrm>
        <a:prstGeom xmlns:a="http://schemas.openxmlformats.org/drawingml/2006/main" prst="line">
          <a:avLst/>
        </a:prstGeom>
        <a:ln xmlns:a="http://schemas.openxmlformats.org/drawingml/2006/main" w="19050">
          <a:solidFill>
            <a:schemeClr val="tx1"/>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0.03185</cdr:x>
      <cdr:y>0.07385</cdr:y>
    </cdr:from>
    <cdr:to>
      <cdr:x>0.1373</cdr:x>
      <cdr:y>0.21913</cdr:y>
    </cdr:to>
    <cdr:sp macro="" textlink="">
      <cdr:nvSpPr>
        <cdr:cNvPr id="2" name="TextBox 1"/>
        <cdr:cNvSpPr txBox="1"/>
      </cdr:nvSpPr>
      <cdr:spPr>
        <a:xfrm xmlns:a="http://schemas.openxmlformats.org/drawingml/2006/main">
          <a:off x="276225" y="4648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600" b="1">
              <a:latin typeface="Arial" pitchFamily="34" charset="0"/>
              <a:cs typeface="Arial" pitchFamily="34" charset="0"/>
            </a:rPr>
            <a:t>$</a:t>
          </a:r>
        </a:p>
        <a:p xmlns:a="http://schemas.openxmlformats.org/drawingml/2006/main">
          <a:r>
            <a:rPr lang="en-US" sz="1300" b="1">
              <a:latin typeface="Arial" pitchFamily="34" charset="0"/>
              <a:cs typeface="Arial" pitchFamily="34" charset="0"/>
            </a:rPr>
            <a:t>billions</a:t>
          </a:r>
        </a:p>
      </cdr:txBody>
    </cdr:sp>
  </cdr:relSizeAnchor>
  <cdr:relSizeAnchor xmlns:cdr="http://schemas.openxmlformats.org/drawingml/2006/chartDrawing">
    <cdr:from>
      <cdr:x>0.85018</cdr:x>
      <cdr:y>0.87621</cdr:y>
    </cdr:from>
    <cdr:to>
      <cdr:x>0.95562</cdr:x>
      <cdr:y>0.98638</cdr:y>
    </cdr:to>
    <cdr:sp macro="" textlink="">
      <cdr:nvSpPr>
        <cdr:cNvPr id="5" name="TextBox 4"/>
        <cdr:cNvSpPr txBox="1"/>
      </cdr:nvSpPr>
      <cdr:spPr>
        <a:xfrm xmlns:a="http://schemas.openxmlformats.org/drawingml/2006/main">
          <a:off x="7372350" y="5514975"/>
          <a:ext cx="914400" cy="6934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r"/>
          <a:r>
            <a:rPr lang="en-US" sz="1100">
              <a:latin typeface="Arial" pitchFamily="34" charset="0"/>
              <a:cs typeface="Arial" pitchFamily="34" charset="0"/>
            </a:rPr>
            <a:t>Source: Congressional Budget</a:t>
          </a:r>
          <a:r>
            <a:rPr lang="en-US" sz="1100" baseline="0">
              <a:latin typeface="Arial" pitchFamily="34" charset="0"/>
              <a:cs typeface="Arial" pitchFamily="34" charset="0"/>
            </a:rPr>
            <a:t> Office, </a:t>
          </a:r>
          <a:r>
            <a:rPr lang="en-US" sz="1100" i="1" baseline="0">
              <a:latin typeface="Arial" pitchFamily="34" charset="0"/>
              <a:cs typeface="Arial" pitchFamily="34" charset="0"/>
            </a:rPr>
            <a:t>The Budget and Economic Outlook: FY 2013 to 2023</a:t>
          </a:r>
          <a:r>
            <a:rPr lang="en-US" sz="1100" baseline="0">
              <a:latin typeface="Arial" pitchFamily="34" charset="0"/>
              <a:cs typeface="Arial" pitchFamily="34" charset="0"/>
            </a:rPr>
            <a:t>.</a:t>
          </a:r>
        </a:p>
        <a:p xmlns:a="http://schemas.openxmlformats.org/drawingml/2006/main">
          <a:pPr algn="r"/>
          <a:r>
            <a:rPr lang="en-US" sz="1100" baseline="0">
              <a:latin typeface="Arial" pitchFamily="34" charset="0"/>
              <a:cs typeface="Arial" pitchFamily="34" charset="0"/>
            </a:rPr>
            <a:t>Produced by Veronique de Rugy, Mercatus Center at George Mason University.</a:t>
          </a:r>
          <a:endParaRPr lang="en-US" sz="1100">
            <a:latin typeface="Arial" pitchFamily="34" charset="0"/>
            <a:cs typeface="Arial" pitchFamily="34" charset="0"/>
          </a:endParaRPr>
        </a:p>
      </cdr:txBody>
    </cdr:sp>
  </cdr:relSizeAnchor>
  <cdr:relSizeAnchor xmlns:cdr="http://schemas.openxmlformats.org/drawingml/2006/chartDrawing">
    <cdr:from>
      <cdr:x>0.19881</cdr:x>
      <cdr:y>0.01816</cdr:y>
    </cdr:from>
    <cdr:to>
      <cdr:x>0.30426</cdr:x>
      <cdr:y>0.16344</cdr:y>
    </cdr:to>
    <cdr:sp macro="" textlink="">
      <cdr:nvSpPr>
        <cdr:cNvPr id="8" name="TextBox 7"/>
        <cdr:cNvSpPr txBox="1"/>
      </cdr:nvSpPr>
      <cdr:spPr>
        <a:xfrm xmlns:a="http://schemas.openxmlformats.org/drawingml/2006/main">
          <a:off x="1724025" y="11430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400">
              <a:latin typeface="Arial" pitchFamily="34" charset="0"/>
              <a:cs typeface="Arial" pitchFamily="34" charset="0"/>
            </a:rPr>
            <a:t>Revenues</a:t>
          </a:r>
          <a:r>
            <a:rPr lang="en-US" sz="2400" baseline="0">
              <a:latin typeface="Arial" pitchFamily="34" charset="0"/>
              <a:cs typeface="Arial" pitchFamily="34" charset="0"/>
            </a:rPr>
            <a:t> in Perspective, </a:t>
          </a:r>
          <a:r>
            <a:rPr lang="en-US" sz="2400">
              <a:latin typeface="Arial" pitchFamily="34" charset="0"/>
              <a:cs typeface="Arial" pitchFamily="34" charset="0"/>
            </a:rPr>
            <a:t>1950</a:t>
          </a:r>
          <a:r>
            <a:rPr lang="en-US" sz="2400">
              <a:effectLst/>
              <a:latin typeface="Arial" pitchFamily="34" charset="0"/>
              <a:ea typeface="+mn-ea"/>
              <a:cs typeface="Arial" pitchFamily="34" charset="0"/>
            </a:rPr>
            <a:t>–2023</a:t>
          </a:r>
          <a:endParaRPr lang="en-US" sz="2400">
            <a:latin typeface="Arial" pitchFamily="34" charset="0"/>
            <a:cs typeface="Arial" pitchFamily="34"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8663609"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0.10036</cdr:x>
      <cdr:y>0.5084</cdr:y>
    </cdr:from>
    <cdr:to>
      <cdr:x>0.82862</cdr:x>
      <cdr:y>0.5084</cdr:y>
    </cdr:to>
    <cdr:cxnSp macro="">
      <cdr:nvCxnSpPr>
        <cdr:cNvPr id="5" name="Straight Connector 4"/>
        <cdr:cNvCxnSpPr/>
      </cdr:nvCxnSpPr>
      <cdr:spPr>
        <a:xfrm xmlns:a="http://schemas.openxmlformats.org/drawingml/2006/main">
          <a:off x="869480" y="3196057"/>
          <a:ext cx="6309360" cy="0"/>
        </a:xfrm>
        <a:prstGeom xmlns:a="http://schemas.openxmlformats.org/drawingml/2006/main" prst="line">
          <a:avLst/>
        </a:prstGeom>
        <a:ln xmlns:a="http://schemas.openxmlformats.org/drawingml/2006/main" w="19050">
          <a:solidFill>
            <a:srgbClr val="FF0000"/>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0.83137</cdr:x>
      <cdr:y>0.08418</cdr:y>
    </cdr:from>
    <cdr:to>
      <cdr:x>0.83205</cdr:x>
      <cdr:y>0.88418</cdr:y>
    </cdr:to>
    <cdr:cxnSp macro="">
      <cdr:nvCxnSpPr>
        <cdr:cNvPr id="7" name="Straight Connector 6"/>
        <cdr:cNvCxnSpPr/>
      </cdr:nvCxnSpPr>
      <cdr:spPr>
        <a:xfrm xmlns:a="http://schemas.openxmlformats.org/drawingml/2006/main" flipH="1" flipV="1">
          <a:off x="7202665" y="529197"/>
          <a:ext cx="5891" cy="5029200"/>
        </a:xfrm>
        <a:prstGeom xmlns:a="http://schemas.openxmlformats.org/drawingml/2006/main" prst="line">
          <a:avLst/>
        </a:prstGeom>
        <a:ln xmlns:a="http://schemas.openxmlformats.org/drawingml/2006/main" w="15875">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0.40047</cdr:x>
      <cdr:y>0.08874</cdr:y>
    </cdr:from>
    <cdr:to>
      <cdr:x>0.50592</cdr:x>
      <cdr:y>0.23402</cdr:y>
    </cdr:to>
    <cdr:sp macro="" textlink="">
      <cdr:nvSpPr>
        <cdr:cNvPr id="8" name="TextBox 7"/>
        <cdr:cNvSpPr txBox="1"/>
      </cdr:nvSpPr>
      <cdr:spPr>
        <a:xfrm xmlns:a="http://schemas.openxmlformats.org/drawingml/2006/main">
          <a:off x="3469524" y="557848"/>
          <a:ext cx="913577" cy="91330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600">
              <a:solidFill>
                <a:sysClr val="windowText" lastClr="000000"/>
              </a:solidFill>
              <a:latin typeface="Arial" pitchFamily="34" charset="0"/>
              <a:cs typeface="Arial" pitchFamily="34" charset="0"/>
            </a:rPr>
            <a:t>Historical </a:t>
          </a:r>
        </a:p>
      </cdr:txBody>
    </cdr:sp>
  </cdr:relSizeAnchor>
  <cdr:relSizeAnchor xmlns:cdr="http://schemas.openxmlformats.org/drawingml/2006/chartDrawing">
    <cdr:from>
      <cdr:x>0.84841</cdr:x>
      <cdr:y>0.08662</cdr:y>
    </cdr:from>
    <cdr:to>
      <cdr:x>0.95386</cdr:x>
      <cdr:y>0.2319</cdr:y>
    </cdr:to>
    <cdr:sp macro="" textlink="">
      <cdr:nvSpPr>
        <cdr:cNvPr id="9" name="TextBox 8"/>
        <cdr:cNvSpPr txBox="1"/>
      </cdr:nvSpPr>
      <cdr:spPr>
        <a:xfrm xmlns:a="http://schemas.openxmlformats.org/drawingml/2006/main">
          <a:off x="7350290" y="544550"/>
          <a:ext cx="913577" cy="91330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600">
              <a:solidFill>
                <a:sysClr val="windowText" lastClr="000000"/>
              </a:solidFill>
              <a:latin typeface="Arial" pitchFamily="34" charset="0"/>
              <a:cs typeface="Arial" pitchFamily="34" charset="0"/>
            </a:rPr>
            <a:t>Projected</a:t>
          </a:r>
          <a:r>
            <a:rPr lang="en-US" sz="1600" baseline="0">
              <a:solidFill>
                <a:sysClr val="windowText" lastClr="000000"/>
              </a:solidFill>
              <a:latin typeface="Arial" pitchFamily="34" charset="0"/>
              <a:cs typeface="Arial" pitchFamily="34" charset="0"/>
            </a:rPr>
            <a:t> </a:t>
          </a:r>
        </a:p>
      </cdr:txBody>
    </cdr:sp>
  </cdr:relSizeAnchor>
  <cdr:relSizeAnchor xmlns:cdr="http://schemas.openxmlformats.org/drawingml/2006/chartDrawing">
    <cdr:from>
      <cdr:x>0.53288</cdr:x>
      <cdr:y>0.23322</cdr:y>
    </cdr:from>
    <cdr:to>
      <cdr:x>0.63833</cdr:x>
      <cdr:y>0.3785</cdr:y>
    </cdr:to>
    <cdr:sp macro="" textlink="">
      <cdr:nvSpPr>
        <cdr:cNvPr id="10" name="TextBox 9"/>
        <cdr:cNvSpPr txBox="1"/>
      </cdr:nvSpPr>
      <cdr:spPr>
        <a:xfrm xmlns:a="http://schemas.openxmlformats.org/drawingml/2006/main">
          <a:off x="4618871" y="1468376"/>
          <a:ext cx="914014" cy="91468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400">
              <a:solidFill>
                <a:srgbClr val="FF0000"/>
              </a:solidFill>
              <a:latin typeface="Arial" pitchFamily="34" charset="0"/>
              <a:cs typeface="Arial" pitchFamily="34" charset="0"/>
            </a:rPr>
            <a:t>Historical Average = 3.3%</a:t>
          </a:r>
        </a:p>
        <a:p xmlns:a="http://schemas.openxmlformats.org/drawingml/2006/main">
          <a:r>
            <a:rPr lang="en-US" sz="1200">
              <a:solidFill>
                <a:srgbClr val="FF0000"/>
              </a:solidFill>
              <a:latin typeface="Arial" pitchFamily="34" charset="0"/>
              <a:cs typeface="Arial" pitchFamily="34" charset="0"/>
            </a:rPr>
            <a:t>(1950 to</a:t>
          </a:r>
          <a:r>
            <a:rPr lang="en-US" sz="1200" baseline="0">
              <a:solidFill>
                <a:srgbClr val="FF0000"/>
              </a:solidFill>
              <a:latin typeface="Arial" pitchFamily="34" charset="0"/>
              <a:cs typeface="Arial" pitchFamily="34" charset="0"/>
            </a:rPr>
            <a:t> 2012)</a:t>
          </a:r>
          <a:endParaRPr lang="en-US" sz="1200">
            <a:solidFill>
              <a:srgbClr val="FF0000"/>
            </a:solidFill>
            <a:latin typeface="Arial" pitchFamily="34" charset="0"/>
            <a:cs typeface="Arial" pitchFamily="34" charset="0"/>
          </a:endParaRPr>
        </a:p>
      </cdr:txBody>
    </cdr:sp>
  </cdr:relSizeAnchor>
  <cdr:relSizeAnchor xmlns:cdr="http://schemas.openxmlformats.org/drawingml/2006/chartDrawing">
    <cdr:from>
      <cdr:x>0.09418</cdr:x>
      <cdr:y>0.55853</cdr:y>
    </cdr:from>
    <cdr:to>
      <cdr:x>0.95886</cdr:x>
      <cdr:y>0.55853</cdr:y>
    </cdr:to>
    <cdr:cxnSp macro="">
      <cdr:nvCxnSpPr>
        <cdr:cNvPr id="11" name="Straight Connector 10"/>
        <cdr:cNvCxnSpPr/>
      </cdr:nvCxnSpPr>
      <cdr:spPr>
        <a:xfrm xmlns:a="http://schemas.openxmlformats.org/drawingml/2006/main">
          <a:off x="816725" y="3515461"/>
          <a:ext cx="7498080" cy="0"/>
        </a:xfrm>
        <a:prstGeom xmlns:a="http://schemas.openxmlformats.org/drawingml/2006/main" prst="line">
          <a:avLst/>
        </a:prstGeom>
        <a:ln xmlns:a="http://schemas.openxmlformats.org/drawingml/2006/main" w="19050">
          <a:solidFill>
            <a:schemeClr val="tx1"/>
          </a:solidFill>
          <a:prstDash val="soli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0.82705</cdr:x>
      <cdr:y>0.23151</cdr:y>
    </cdr:from>
    <cdr:to>
      <cdr:x>0.9325</cdr:x>
      <cdr:y>0.37679</cdr:y>
    </cdr:to>
    <cdr:sp macro="" textlink="">
      <cdr:nvSpPr>
        <cdr:cNvPr id="12" name="TextBox 11"/>
        <cdr:cNvSpPr txBox="1"/>
      </cdr:nvSpPr>
      <cdr:spPr>
        <a:xfrm xmlns:a="http://schemas.openxmlformats.org/drawingml/2006/main">
          <a:off x="7168682" y="1457583"/>
          <a:ext cx="914014" cy="91468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l"/>
          <a:r>
            <a:rPr lang="en-US" sz="1400">
              <a:solidFill>
                <a:schemeClr val="accent3">
                  <a:lumMod val="50000"/>
                </a:schemeClr>
              </a:solidFill>
              <a:latin typeface="Arial" pitchFamily="34" charset="0"/>
              <a:cs typeface="Arial" pitchFamily="34" charset="0"/>
            </a:rPr>
            <a:t>Average = 4.5%</a:t>
          </a:r>
        </a:p>
        <a:p xmlns:a="http://schemas.openxmlformats.org/drawingml/2006/main">
          <a:pPr marL="0" marR="0" indent="0" algn="l" defTabSz="914400" eaLnBrk="1" fontAlgn="auto" latinLnBrk="0" hangingPunct="1">
            <a:lnSpc>
              <a:spcPct val="100000"/>
            </a:lnSpc>
            <a:spcBef>
              <a:spcPts val="0"/>
            </a:spcBef>
            <a:spcAft>
              <a:spcPts val="0"/>
            </a:spcAft>
            <a:buClrTx/>
            <a:buSzTx/>
            <a:buFontTx/>
            <a:buNone/>
            <a:tabLst/>
            <a:defRPr/>
          </a:pPr>
          <a:r>
            <a:rPr lang="en-US" sz="1200">
              <a:solidFill>
                <a:schemeClr val="accent3">
                  <a:lumMod val="50000"/>
                </a:schemeClr>
              </a:solidFill>
              <a:effectLst/>
              <a:latin typeface="Arial" pitchFamily="34" charset="0"/>
              <a:ea typeface="+mn-ea"/>
              <a:cs typeface="Arial" pitchFamily="34" charset="0"/>
            </a:rPr>
            <a:t>(2013 to 2023)</a:t>
          </a:r>
          <a:endParaRPr lang="en-US" sz="1200">
            <a:solidFill>
              <a:schemeClr val="accent3">
                <a:lumMod val="50000"/>
              </a:schemeClr>
            </a:solidFill>
            <a:effectLst/>
            <a:latin typeface="Arial" pitchFamily="34" charset="0"/>
            <a:cs typeface="Arial" pitchFamily="34" charset="0"/>
          </a:endParaRPr>
        </a:p>
        <a:p xmlns:a="http://schemas.openxmlformats.org/drawingml/2006/main">
          <a:pPr algn="ctr"/>
          <a:endParaRPr lang="en-US" sz="1400">
            <a:solidFill>
              <a:schemeClr val="accent5">
                <a:lumMod val="75000"/>
              </a:schemeClr>
            </a:solidFill>
            <a:latin typeface="Arial" pitchFamily="34" charset="0"/>
            <a:cs typeface="Arial" pitchFamily="34" charset="0"/>
          </a:endParaRPr>
        </a:p>
      </cdr:txBody>
    </cdr:sp>
  </cdr:relSizeAnchor>
  <cdr:relSizeAnchor xmlns:cdr="http://schemas.openxmlformats.org/drawingml/2006/chartDrawing">
    <cdr:from>
      <cdr:x>0.83059</cdr:x>
      <cdr:y>0.48972</cdr:y>
    </cdr:from>
    <cdr:to>
      <cdr:x>0.9678</cdr:x>
      <cdr:y>0.48972</cdr:y>
    </cdr:to>
    <cdr:cxnSp macro="">
      <cdr:nvCxnSpPr>
        <cdr:cNvPr id="13" name="Straight Connector 12"/>
        <cdr:cNvCxnSpPr/>
      </cdr:nvCxnSpPr>
      <cdr:spPr>
        <a:xfrm xmlns:a="http://schemas.openxmlformats.org/drawingml/2006/main">
          <a:off x="7195915" y="3078620"/>
          <a:ext cx="1188720" cy="0"/>
        </a:xfrm>
        <a:prstGeom xmlns:a="http://schemas.openxmlformats.org/drawingml/2006/main" prst="line">
          <a:avLst/>
        </a:prstGeom>
        <a:ln xmlns:a="http://schemas.openxmlformats.org/drawingml/2006/main" w="19050">
          <a:solidFill>
            <a:schemeClr val="accent3">
              <a:lumMod val="50000"/>
            </a:schemeClr>
          </a:solidFill>
          <a:prstDash val="sys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0.86122</cdr:x>
      <cdr:y>0.89091</cdr:y>
    </cdr:from>
    <cdr:to>
      <cdr:x>0.96676</cdr:x>
      <cdr:y>0.99394</cdr:y>
    </cdr:to>
    <cdr:sp macro="" textlink="">
      <cdr:nvSpPr>
        <cdr:cNvPr id="14" name="TextBox 1"/>
        <cdr:cNvSpPr txBox="1"/>
      </cdr:nvSpPr>
      <cdr:spPr>
        <a:xfrm xmlns:a="http://schemas.openxmlformats.org/drawingml/2006/main">
          <a:off x="7461250" y="5600700"/>
          <a:ext cx="914400" cy="647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1100">
              <a:latin typeface="Arial" pitchFamily="34" charset="0"/>
              <a:cs typeface="Arial" pitchFamily="34" charset="0"/>
            </a:rPr>
            <a:t>Source: Congressional Budget</a:t>
          </a:r>
          <a:r>
            <a:rPr lang="en-US" sz="1100" baseline="0">
              <a:latin typeface="Arial" pitchFamily="34" charset="0"/>
              <a:cs typeface="Arial" pitchFamily="34" charset="0"/>
            </a:rPr>
            <a:t> Office, </a:t>
          </a:r>
          <a:r>
            <a:rPr lang="en-US" sz="1100" i="1" baseline="0">
              <a:latin typeface="Arial" pitchFamily="34" charset="0"/>
              <a:cs typeface="Arial" pitchFamily="34" charset="0"/>
            </a:rPr>
            <a:t>The Budget and Economic Outlook: FY 2013 to 2023</a:t>
          </a:r>
          <a:r>
            <a:rPr lang="en-US" sz="1100" baseline="0">
              <a:latin typeface="Arial" pitchFamily="34" charset="0"/>
              <a:cs typeface="Arial" pitchFamily="34" charset="0"/>
            </a:rPr>
            <a:t>.</a:t>
          </a:r>
        </a:p>
        <a:p xmlns:a="http://schemas.openxmlformats.org/drawingml/2006/main">
          <a:pPr algn="r"/>
          <a:r>
            <a:rPr lang="en-US" sz="1100" baseline="0">
              <a:latin typeface="Arial" pitchFamily="34" charset="0"/>
              <a:cs typeface="Arial" pitchFamily="34" charset="0"/>
            </a:rPr>
            <a:t>Produced by Veronique de Rugy, Mercatus Center at George Mason University.</a:t>
          </a:r>
          <a:endParaRPr lang="en-US" sz="1100">
            <a:latin typeface="Arial" pitchFamily="34" charset="0"/>
            <a:cs typeface="Arial" pitchFamily="34" charset="0"/>
          </a:endParaRPr>
        </a:p>
      </cdr:txBody>
    </cdr:sp>
  </cdr:relSizeAnchor>
  <cdr:relSizeAnchor xmlns:cdr="http://schemas.openxmlformats.org/drawingml/2006/chartDrawing">
    <cdr:from>
      <cdr:x>0.22538</cdr:x>
      <cdr:y>0.00758</cdr:y>
    </cdr:from>
    <cdr:to>
      <cdr:x>0.33093</cdr:x>
      <cdr:y>0.15303</cdr:y>
    </cdr:to>
    <cdr:sp macro="" textlink="">
      <cdr:nvSpPr>
        <cdr:cNvPr id="2" name="TextBox 1"/>
        <cdr:cNvSpPr txBox="1"/>
      </cdr:nvSpPr>
      <cdr:spPr>
        <a:xfrm xmlns:a="http://schemas.openxmlformats.org/drawingml/2006/main">
          <a:off x="1952625" y="4762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2400">
              <a:latin typeface="Arial" pitchFamily="34" charset="0"/>
              <a:cs typeface="Arial" pitchFamily="34" charset="0"/>
            </a:rPr>
            <a:t>Annual</a:t>
          </a:r>
          <a:r>
            <a:rPr lang="en-US" sz="2400" baseline="0">
              <a:latin typeface="Arial" pitchFamily="34" charset="0"/>
              <a:cs typeface="Arial" pitchFamily="34" charset="0"/>
            </a:rPr>
            <a:t> Percent Change in Revenue</a:t>
          </a:r>
          <a:endParaRPr lang="en-US" sz="2400">
            <a:latin typeface="Arial" pitchFamily="34" charset="0"/>
            <a:cs typeface="Arial" pitchFamily="34" charset="0"/>
          </a:endParaRPr>
        </a:p>
      </cdr:txBody>
    </cdr:sp>
  </cdr:relSizeAnchor>
  <cdr:relSizeAnchor xmlns:cdr="http://schemas.openxmlformats.org/drawingml/2006/chartDrawing">
    <cdr:from>
      <cdr:x>0.59149</cdr:x>
      <cdr:y>0.30773</cdr:y>
    </cdr:from>
    <cdr:to>
      <cdr:x>0.59149</cdr:x>
      <cdr:y>0.49653</cdr:y>
    </cdr:to>
    <cdr:cxnSp macro="">
      <cdr:nvCxnSpPr>
        <cdr:cNvPr id="4" name="Straight Arrow Connector 3"/>
        <cdr:cNvCxnSpPr/>
      </cdr:nvCxnSpPr>
      <cdr:spPr>
        <a:xfrm xmlns:a="http://schemas.openxmlformats.org/drawingml/2006/main">
          <a:off x="5126849" y="1937465"/>
          <a:ext cx="0" cy="1188720"/>
        </a:xfrm>
        <a:prstGeom xmlns:a="http://schemas.openxmlformats.org/drawingml/2006/main" prst="straightConnector1">
          <a:avLst/>
        </a:prstGeom>
        <a:ln xmlns:a="http://schemas.openxmlformats.org/drawingml/2006/main" w="19050">
          <a:solidFill>
            <a:sysClr val="windowText" lastClr="000000">
              <a:alpha val="80000"/>
            </a:sys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0.90984</cdr:x>
      <cdr:y>0.30707</cdr:y>
    </cdr:from>
    <cdr:to>
      <cdr:x>0.90984</cdr:x>
      <cdr:y>0.48135</cdr:y>
    </cdr:to>
    <cdr:cxnSp macro="">
      <cdr:nvCxnSpPr>
        <cdr:cNvPr id="15" name="Straight Arrow Connector 14"/>
        <cdr:cNvCxnSpPr/>
      </cdr:nvCxnSpPr>
      <cdr:spPr>
        <a:xfrm xmlns:a="http://schemas.openxmlformats.org/drawingml/2006/main">
          <a:off x="7886285" y="1933337"/>
          <a:ext cx="0" cy="1097280"/>
        </a:xfrm>
        <a:prstGeom xmlns:a="http://schemas.openxmlformats.org/drawingml/2006/main" prst="straightConnector1">
          <a:avLst/>
        </a:prstGeom>
        <a:ln xmlns:a="http://schemas.openxmlformats.org/drawingml/2006/main" w="19050">
          <a:solidFill>
            <a:sysClr val="windowText" lastClr="000000">
              <a:alpha val="80000"/>
            </a:sysClr>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microsoft.com/office/2006/relationships/xlExternalLinkPath/xlPathMissing" Target="Historicaltables2011_with%20MAD%20dat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ctions/Baseline_08Mar/Backup08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OMB Data"/>
      <sheetName val="MAD Data"/>
      <sheetName val="as % of GDP"/>
      <sheetName val="Details"/>
      <sheetName val="F-1"/>
      <sheetName val="F-2"/>
      <sheetName val="F-3"/>
      <sheetName val="F-4"/>
      <sheetName val="F-5"/>
      <sheetName val="F-6"/>
      <sheetName val="F-7"/>
      <sheetName val="F-8"/>
      <sheetName val="F-9"/>
      <sheetName val="F-10"/>
      <sheetName val="F-11"/>
      <sheetName val="F-12"/>
      <sheetName val="F-13"/>
    </sheetNames>
    <sheetDataSet>
      <sheetData sheetId="0">
        <row r="24">
          <cell r="B24">
            <v>1971</v>
          </cell>
        </row>
        <row r="25">
          <cell r="B25">
            <v>2010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eficit"/>
      <sheetName val="Baseline"/>
      <sheetName val="rev"/>
      <sheetName val="outlays"/>
      <sheetName val="Offbud"/>
      <sheetName val="int"/>
      <sheetName val="OffReceipts"/>
      <sheetName val="Disc"/>
      <sheetName val="DiscNoEmerg"/>
      <sheetName val="HLS-Act"/>
      <sheetName val="Table 3-1"/>
      <sheetName val="Growth rates"/>
      <sheetName val="Growth rates Reest"/>
      <sheetName val="BA_Growth"/>
      <sheetName val="OMBComp"/>
      <sheetName val="Reest"/>
      <sheetName val="DctBaseReest"/>
      <sheetName val="DiscBaseReest"/>
      <sheetName val="DiscBaseNoExtReest"/>
      <sheetName val="OMBCompPolicy"/>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7">
          <cell r="C7" t="str">
            <v>Actual</v>
          </cell>
          <cell r="E7" t="str">
            <v>Actual</v>
          </cell>
          <cell r="G7" t="str">
            <v>Estimated</v>
          </cell>
          <cell r="I7" t="str">
            <v>Projecteda</v>
          </cell>
          <cell r="K7" t="str">
            <v>Projecteda</v>
          </cell>
        </row>
        <row r="8">
          <cell r="C8" t="str">
            <v>1997-2006</v>
          </cell>
          <cell r="E8">
            <v>2007</v>
          </cell>
          <cell r="G8">
            <v>2008</v>
          </cell>
          <cell r="I8">
            <v>2009</v>
          </cell>
          <cell r="K8" t="str">
            <v>2010-2018</v>
          </cell>
        </row>
        <row r="12">
          <cell r="B12" t="str">
            <v>Individual Income Taxes</v>
          </cell>
          <cell r="C12">
            <v>4.7486032318542648</v>
          </cell>
          <cell r="E12">
            <v>11.453499733693008</v>
          </cell>
          <cell r="G12">
            <v>-1.9289391027070057</v>
          </cell>
          <cell r="I12">
            <v>17.146302554196314</v>
          </cell>
          <cell r="K12">
            <v>6.9387469713228844</v>
          </cell>
        </row>
        <row r="13">
          <cell r="B13" t="str">
            <v>Corporate Income Taxes</v>
          </cell>
          <cell r="C13">
            <v>7.4933293847241567</v>
          </cell>
          <cell r="E13">
            <v>4.6135371487503685</v>
          </cell>
          <cell r="G13">
            <v>-12.08246037651679</v>
          </cell>
          <cell r="I13">
            <v>3.8724753715940086</v>
          </cell>
          <cell r="K13">
            <v>1.4292913648464411</v>
          </cell>
        </row>
        <row r="14">
          <cell r="B14" t="str">
            <v>Social Insurance Taxes</v>
          </cell>
          <cell r="C14">
            <v>5.1012875818637227</v>
          </cell>
          <cell r="E14">
            <v>3.7939392549620976</v>
          </cell>
          <cell r="G14">
            <v>4.8615247587148636</v>
          </cell>
          <cell r="I14">
            <v>4.1532774443012954</v>
          </cell>
          <cell r="K14">
            <v>4.5148962795312109</v>
          </cell>
        </row>
        <row r="15">
          <cell r="B15" t="str">
            <v>Otherb</v>
          </cell>
          <cell r="C15">
            <v>4.0369925225316683</v>
          </cell>
          <cell r="E15">
            <v>-3.9000417928981568</v>
          </cell>
          <cell r="G15">
            <v>1.762291890594847</v>
          </cell>
          <cell r="I15">
            <v>0.37687320286878823</v>
          </cell>
          <cell r="K15">
            <v>7.12500847930706</v>
          </cell>
        </row>
        <row r="17">
          <cell r="B17" t="str">
            <v>Total Revenues</v>
          </cell>
          <cell r="C17">
            <v>5.1768936908140883</v>
          </cell>
          <cell r="E17">
            <v>6.6875185620015154</v>
          </cell>
          <cell r="G17">
            <v>-0.8564087679470922</v>
          </cell>
          <cell r="I17">
            <v>9.6909419180986056</v>
          </cell>
          <cell r="K17">
            <v>5.5853898768911447</v>
          </cell>
        </row>
        <row r="21">
          <cell r="C21">
            <v>6.0225986999876024</v>
          </cell>
          <cell r="E21">
            <v>2.7787770548362234</v>
          </cell>
          <cell r="G21">
            <v>8.6643534531464006</v>
          </cell>
          <cell r="I21">
            <v>5.4905638364516562</v>
          </cell>
          <cell r="K21">
            <v>5.63571789106041</v>
          </cell>
        </row>
        <row r="22">
          <cell r="B22" t="str">
            <v>Social Security</v>
          </cell>
          <cell r="C22">
            <v>4.5956093072890392</v>
          </cell>
          <cell r="E22">
            <v>6.9002097769671922</v>
          </cell>
          <cell r="G22">
            <v>5.2020665861771231</v>
          </cell>
          <cell r="I22">
            <v>5.6437176408272949</v>
          </cell>
          <cell r="K22">
            <v>5.9581970116646454</v>
          </cell>
        </row>
        <row r="23">
          <cell r="B23" t="str">
            <v>Medicare</v>
          </cell>
          <cell r="C23">
            <v>6.9263400051611024</v>
          </cell>
          <cell r="E23">
            <v>16.917857515524947</v>
          </cell>
          <cell r="G23">
            <v>4.0935137213261807</v>
          </cell>
          <cell r="I23">
            <v>7.2728152095534515</v>
          </cell>
          <cell r="K23">
            <v>6.8735882395491776</v>
          </cell>
        </row>
        <row r="24">
          <cell r="B24" t="str">
            <v>Medicaid</v>
          </cell>
          <cell r="C24">
            <v>6.9802784931323192</v>
          </cell>
          <cell r="E24">
            <v>5.5357785467128107</v>
          </cell>
          <cell r="G24">
            <v>8.5209627329192461</v>
          </cell>
          <cell r="I24">
            <v>8.2125230220383205</v>
          </cell>
          <cell r="K24">
            <v>7.9323292169510617</v>
          </cell>
        </row>
        <row r="25">
          <cell r="B25" t="str">
            <v>Otherc</v>
          </cell>
          <cell r="C25">
            <v>7.2063828127606033</v>
          </cell>
          <cell r="E25">
            <v>-22.788782926495088</v>
          </cell>
          <cell r="G25">
            <v>25.327456854928521</v>
          </cell>
          <cell r="I25">
            <v>0.65855329013220221</v>
          </cell>
          <cell r="K25">
            <v>-3.9535229706733066E-2</v>
          </cell>
        </row>
        <row r="26">
          <cell r="G26" t="str">
            <v xml:space="preserve"> </v>
          </cell>
          <cell r="I26" t="str">
            <v xml:space="preserve"> </v>
          </cell>
        </row>
        <row r="27">
          <cell r="C27">
            <v>6.6769135744379149</v>
          </cell>
          <cell r="E27">
            <v>2.4648372184518541</v>
          </cell>
          <cell r="G27">
            <v>4.8505413914913253</v>
          </cell>
          <cell r="I27">
            <v>2.6819776048690347</v>
          </cell>
          <cell r="K27">
            <v>2.1887449542027593</v>
          </cell>
        </row>
        <row r="28">
          <cell r="B28" t="str">
            <v>Defense</v>
          </cell>
          <cell r="C28">
            <v>6.9341365711387937</v>
          </cell>
          <cell r="E28">
            <v>5.6135499082646367</v>
          </cell>
          <cell r="G28">
            <v>4.2925324539344389</v>
          </cell>
          <cell r="I28">
            <v>3.0974131187842202</v>
          </cell>
          <cell r="K28">
            <v>2.3018298575080198</v>
          </cell>
        </row>
        <row r="29">
          <cell r="B29" t="str">
            <v>Nondefense</v>
          </cell>
          <cell r="C29">
            <v>6.4147668152078285</v>
          </cell>
          <cell r="E29">
            <v>-0.83124297902666955</v>
          </cell>
          <cell r="G29">
            <v>5.4726277261128109</v>
          </cell>
          <cell r="I29">
            <v>2.2240186313287502</v>
          </cell>
          <cell r="K29">
            <v>2.0618331295697567</v>
          </cell>
        </row>
        <row r="30">
          <cell r="G30" t="str">
            <v xml:space="preserve"> </v>
          </cell>
          <cell r="I30" t="str">
            <v xml:space="preserve"> </v>
          </cell>
        </row>
        <row r="31">
          <cell r="C31">
            <v>-0.61626563184342675</v>
          </cell>
          <cell r="E31">
            <v>4.6363022554864575</v>
          </cell>
          <cell r="G31">
            <v>-1.4508095432902213</v>
          </cell>
          <cell r="I31">
            <v>-8.2308735861410849</v>
          </cell>
          <cell r="K31">
            <v>2.4046319729486898</v>
          </cell>
        </row>
        <row r="32">
          <cell r="G32" t="str">
            <v xml:space="preserve"> </v>
          </cell>
          <cell r="I32" t="str">
            <v xml:space="preserve"> </v>
          </cell>
        </row>
        <row r="33">
          <cell r="C33">
            <v>5.4591300958756195</v>
          </cell>
          <cell r="E33">
            <v>2.8170902319205604</v>
          </cell>
          <cell r="G33">
            <v>6.3306865584393357</v>
          </cell>
          <cell r="I33">
            <v>3.329390400002219</v>
          </cell>
          <cell r="K33">
            <v>4.2252597404885739</v>
          </cell>
        </row>
        <row r="34">
          <cell r="G34" t="str">
            <v xml:space="preserve"> </v>
          </cell>
          <cell r="I34" t="str">
            <v xml:space="preserve"> </v>
          </cell>
        </row>
        <row r="35">
          <cell r="C35">
            <v>6.2911235894605344</v>
          </cell>
          <cell r="E35">
            <v>2.6473630123450276</v>
          </cell>
          <cell r="G35">
            <v>7.0707447499771314</v>
          </cell>
          <cell r="I35">
            <v>4.3413257211786016</v>
          </cell>
          <cell r="K35">
            <v>4.3553703848308034</v>
          </cell>
        </row>
        <row r="38">
          <cell r="C38">
            <v>2.5725322517730076</v>
          </cell>
          <cell r="E38">
            <v>2.3483095745044036</v>
          </cell>
          <cell r="G38">
            <v>3.2876462144060037</v>
          </cell>
          <cell r="I38">
            <v>1.949104151204617</v>
          </cell>
          <cell r="K38">
            <v>2.1526703654074941</v>
          </cell>
        </row>
        <row r="40">
          <cell r="C40">
            <v>5.3991189652255356</v>
          </cell>
          <cell r="E40">
            <v>4.9748521845964788</v>
          </cell>
          <cell r="G40">
            <v>4.1751530827397687</v>
          </cell>
          <cell r="I40">
            <v>3.7301265602863731</v>
          </cell>
          <cell r="K40">
            <v>4.7266128397834395</v>
          </cell>
        </row>
        <row r="42">
          <cell r="C42">
            <v>7.1997037886633253</v>
          </cell>
          <cell r="E42">
            <v>6.8369700760548602</v>
          </cell>
          <cell r="G42">
            <v>-2.533710714338977</v>
          </cell>
          <cell r="I42">
            <v>2.8570663371204175</v>
          </cell>
          <cell r="K42">
            <v>2.3730630693638677</v>
          </cell>
        </row>
        <row r="43">
          <cell r="B43" t="str">
            <v>Defense</v>
          </cell>
          <cell r="C43">
            <v>7.6940842778054463</v>
          </cell>
          <cell r="E43">
            <v>11.834754404722325</v>
          </cell>
          <cell r="G43">
            <v>-5.6469987113691893</v>
          </cell>
          <cell r="I43">
            <v>2.1818020813288319</v>
          </cell>
          <cell r="K43">
            <v>2.3938581881523202</v>
          </cell>
        </row>
        <row r="44">
          <cell r="B44" t="str">
            <v>Nondefense</v>
          </cell>
          <cell r="C44">
            <v>6.617965783333668</v>
          </cell>
          <cell r="E44">
            <v>0.62188971345700228</v>
          </cell>
          <cell r="G44">
            <v>1.7693042261653469</v>
          </cell>
          <cell r="I44">
            <v>3.7223653975825721</v>
          </cell>
          <cell r="K44">
            <v>2.3467631651409526</v>
          </cell>
        </row>
        <row r="51">
          <cell r="B51" t="str">
            <v>When constructing its baseline, CBO's uses the employment cost index for wages and salaries to inflate discretionary spending related to federal personnel and the gross domestic product price index to adjust other discretionary spending.</v>
          </cell>
        </row>
        <row r="55">
          <cell r="B55" t="str">
            <v>Includes excise, estate, and gift taxes as well as customs duties.</v>
          </cell>
        </row>
        <row r="58">
          <cell r="B58" t="str">
            <v>Includes offsetting receipts.</v>
          </cell>
        </row>
      </sheetData>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oregonstate.edu/cla/polisci/sahr/sahr" TargetMode="External"/><Relationship Id="rId2" Type="http://schemas.openxmlformats.org/officeDocument/2006/relationships/hyperlink" Target="http://www.whitehouse.gov/omb/budget/Historicals" TargetMode="External"/><Relationship Id="rId1" Type="http://schemas.openxmlformats.org/officeDocument/2006/relationships/hyperlink" Target="http://www.cbo.gov/latest/Budget/Historical-Budget-Dat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cbo.gov/publication/43907"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www.cbo.gov/latest/Budget/Historical-Budget-Data" TargetMode="External"/><Relationship Id="rId1" Type="http://schemas.openxmlformats.org/officeDocument/2006/relationships/hyperlink" Target="http://www.cbo.gov/publication/43860"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whitehouse.gov/omb/budget/Historical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83"/>
  <sheetViews>
    <sheetView topLeftCell="A43" zoomScale="90" zoomScaleNormal="90" workbookViewId="0">
      <selection activeCell="M64" sqref="M64"/>
    </sheetView>
  </sheetViews>
  <sheetFormatPr defaultRowHeight="15" x14ac:dyDescent="0.25"/>
  <cols>
    <col min="4" max="4" width="14.140625" bestFit="1" customWidth="1"/>
    <col min="5" max="5" width="17.42578125" customWidth="1"/>
    <col min="6" max="6" width="9.28515625" customWidth="1"/>
    <col min="7" max="7" width="18.28515625" customWidth="1"/>
    <col min="8" max="8" width="3.7109375" customWidth="1"/>
    <col min="9" max="9" width="14.42578125" bestFit="1" customWidth="1"/>
  </cols>
  <sheetData>
    <row r="2" spans="3:9" ht="30.75" customHeight="1" x14ac:dyDescent="0.25">
      <c r="C2" s="195" t="s">
        <v>170</v>
      </c>
      <c r="D2" s="195"/>
      <c r="E2" s="195"/>
      <c r="F2" s="195"/>
      <c r="G2" s="195"/>
      <c r="H2" s="195"/>
      <c r="I2" s="195"/>
    </row>
    <row r="3" spans="3:9" x14ac:dyDescent="0.25">
      <c r="C3" s="104"/>
      <c r="D3" s="192" t="s">
        <v>115</v>
      </c>
      <c r="E3" s="192"/>
      <c r="F3" s="193" t="s">
        <v>166</v>
      </c>
      <c r="G3" s="194"/>
      <c r="H3" s="109"/>
      <c r="I3" s="109"/>
    </row>
    <row r="4" spans="3:9" ht="51" customHeight="1" x14ac:dyDescent="0.25">
      <c r="C4" s="104"/>
      <c r="D4" s="156" t="s">
        <v>114</v>
      </c>
      <c r="E4" s="157" t="s">
        <v>169</v>
      </c>
      <c r="F4" s="158" t="s">
        <v>147</v>
      </c>
      <c r="G4" s="159" t="s">
        <v>167</v>
      </c>
      <c r="H4" s="109"/>
      <c r="I4" s="163" t="s">
        <v>168</v>
      </c>
    </row>
    <row r="5" spans="3:9" x14ac:dyDescent="0.25">
      <c r="C5" s="105" t="s">
        <v>46</v>
      </c>
      <c r="D5" s="104">
        <v>39.4</v>
      </c>
      <c r="E5" s="104">
        <v>39.4</v>
      </c>
      <c r="F5" s="160">
        <v>0.111</v>
      </c>
      <c r="G5" s="161">
        <f>E5/F5</f>
        <v>354.95495495495493</v>
      </c>
      <c r="H5" s="109"/>
      <c r="I5" s="179"/>
    </row>
    <row r="6" spans="3:9" x14ac:dyDescent="0.25">
      <c r="C6" s="106">
        <v>1951</v>
      </c>
      <c r="D6" s="104">
        <v>51.6</v>
      </c>
      <c r="E6" s="104">
        <v>51.6</v>
      </c>
      <c r="F6" s="160">
        <v>0.11899999999999999</v>
      </c>
      <c r="G6" s="161">
        <f t="shared" ref="G6:G69" si="0">E6/F6</f>
        <v>433.61344537815131</v>
      </c>
      <c r="H6" s="109"/>
      <c r="I6" s="185">
        <f>(G6-G5)/G5</f>
        <v>0.22160133088768527</v>
      </c>
    </row>
    <row r="7" spans="3:9" x14ac:dyDescent="0.25">
      <c r="C7" s="105" t="s">
        <v>47</v>
      </c>
      <c r="D7" s="104">
        <v>66.2</v>
      </c>
      <c r="E7" s="104">
        <v>66.2</v>
      </c>
      <c r="F7" s="160">
        <v>0.122</v>
      </c>
      <c r="G7" s="161">
        <f t="shared" si="0"/>
        <v>542.62295081967216</v>
      </c>
      <c r="H7" s="109"/>
      <c r="I7" s="185">
        <f t="shared" ref="I7:I70" si="1">(G7-G6)/G6</f>
        <v>0.25139789045622052</v>
      </c>
    </row>
    <row r="8" spans="3:9" x14ac:dyDescent="0.25">
      <c r="C8" s="105" t="s">
        <v>48</v>
      </c>
      <c r="D8" s="104">
        <v>69.599999999999994</v>
      </c>
      <c r="E8" s="104">
        <v>69.599999999999994</v>
      </c>
      <c r="F8" s="160">
        <v>0.122</v>
      </c>
      <c r="G8" s="161">
        <f t="shared" si="0"/>
        <v>570.49180327868851</v>
      </c>
      <c r="H8" s="109"/>
      <c r="I8" s="180">
        <f t="shared" si="1"/>
        <v>5.1359516616314119E-2</v>
      </c>
    </row>
    <row r="9" spans="3:9" x14ac:dyDescent="0.25">
      <c r="C9" s="105" t="s">
        <v>49</v>
      </c>
      <c r="D9" s="104">
        <v>69.7</v>
      </c>
      <c r="E9" s="104">
        <v>69.7</v>
      </c>
      <c r="F9" s="160">
        <v>0.123</v>
      </c>
      <c r="G9" s="161">
        <f t="shared" si="0"/>
        <v>566.66666666666674</v>
      </c>
      <c r="H9" s="109"/>
      <c r="I9" s="180">
        <f>(G9-G8)/G8</f>
        <v>-6.7049808429117154E-3</v>
      </c>
    </row>
    <row r="10" spans="3:9" x14ac:dyDescent="0.25">
      <c r="C10" s="105" t="s">
        <v>50</v>
      </c>
      <c r="D10" s="104">
        <v>65.5</v>
      </c>
      <c r="E10" s="104">
        <v>65.5</v>
      </c>
      <c r="F10" s="160">
        <v>0.123</v>
      </c>
      <c r="G10" s="161">
        <f t="shared" si="0"/>
        <v>532.52032520325201</v>
      </c>
      <c r="H10" s="109"/>
      <c r="I10" s="180">
        <f t="shared" ref="I10" si="2">(G10-G9)/G9</f>
        <v>-6.0258249641320101E-2</v>
      </c>
    </row>
    <row r="11" spans="3:9" x14ac:dyDescent="0.25">
      <c r="C11" s="105" t="s">
        <v>51</v>
      </c>
      <c r="D11" s="104">
        <v>74.599999999999994</v>
      </c>
      <c r="E11" s="104">
        <v>74.599999999999994</v>
      </c>
      <c r="F11" s="160">
        <v>0.125</v>
      </c>
      <c r="G11" s="161">
        <f t="shared" si="0"/>
        <v>596.79999999999995</v>
      </c>
      <c r="H11" s="109"/>
      <c r="I11" s="185">
        <f t="shared" si="1"/>
        <v>0.12070839694656484</v>
      </c>
    </row>
    <row r="12" spans="3:9" x14ac:dyDescent="0.25">
      <c r="C12" s="105" t="s">
        <v>52</v>
      </c>
      <c r="D12" s="104">
        <v>80</v>
      </c>
      <c r="E12" s="104">
        <v>80</v>
      </c>
      <c r="F12" s="160">
        <v>0.129</v>
      </c>
      <c r="G12" s="161">
        <f t="shared" si="0"/>
        <v>620.15503875968989</v>
      </c>
      <c r="H12" s="109"/>
      <c r="I12" s="180">
        <f t="shared" si="1"/>
        <v>3.9133778082590373E-2</v>
      </c>
    </row>
    <row r="13" spans="3:9" x14ac:dyDescent="0.25">
      <c r="C13" s="105" t="s">
        <v>53</v>
      </c>
      <c r="D13" s="104">
        <v>79.599999999999994</v>
      </c>
      <c r="E13" s="104">
        <v>79.599999999999994</v>
      </c>
      <c r="F13" s="160">
        <v>0.13300000000000001</v>
      </c>
      <c r="G13" s="161">
        <f t="shared" si="0"/>
        <v>598.4962406015037</v>
      </c>
      <c r="H13" s="109"/>
      <c r="I13" s="180">
        <f t="shared" si="1"/>
        <v>-3.4924812030075227E-2</v>
      </c>
    </row>
    <row r="14" spans="3:9" x14ac:dyDescent="0.25">
      <c r="C14" s="105" t="s">
        <v>54</v>
      </c>
      <c r="D14" s="104">
        <v>79.2</v>
      </c>
      <c r="E14" s="104">
        <v>79.2</v>
      </c>
      <c r="F14" s="160">
        <v>0.13300000000000001</v>
      </c>
      <c r="G14" s="161">
        <f t="shared" si="0"/>
        <v>595.48872180451121</v>
      </c>
      <c r="H14" s="109"/>
      <c r="I14" s="180">
        <f t="shared" si="1"/>
        <v>-5.0251256281407114E-3</v>
      </c>
    </row>
    <row r="15" spans="3:9" x14ac:dyDescent="0.25">
      <c r="C15" s="105" t="s">
        <v>55</v>
      </c>
      <c r="D15" s="104">
        <v>92.5</v>
      </c>
      <c r="E15" s="104">
        <v>92.5</v>
      </c>
      <c r="F15" s="160">
        <v>0.13600000000000001</v>
      </c>
      <c r="G15" s="161">
        <f t="shared" si="0"/>
        <v>680.14705882352939</v>
      </c>
      <c r="H15" s="109"/>
      <c r="I15" s="185">
        <f t="shared" si="1"/>
        <v>0.14216614676173508</v>
      </c>
    </row>
    <row r="16" spans="3:9" x14ac:dyDescent="0.25">
      <c r="C16" s="105" t="s">
        <v>56</v>
      </c>
      <c r="D16" s="104">
        <v>94.4</v>
      </c>
      <c r="E16" s="104">
        <v>94.4</v>
      </c>
      <c r="F16" s="160">
        <v>0.13700000000000001</v>
      </c>
      <c r="G16" s="161">
        <f t="shared" si="0"/>
        <v>689.05109489051097</v>
      </c>
      <c r="H16" s="109"/>
      <c r="I16" s="180">
        <f t="shared" si="1"/>
        <v>1.3091339514697235E-2</v>
      </c>
    </row>
    <row r="17" spans="3:9" x14ac:dyDescent="0.25">
      <c r="C17" s="105" t="s">
        <v>57</v>
      </c>
      <c r="D17" s="104">
        <v>99.7</v>
      </c>
      <c r="E17" s="104">
        <v>99.7</v>
      </c>
      <c r="F17" s="160">
        <v>0.13800000000000001</v>
      </c>
      <c r="G17" s="161">
        <f t="shared" si="0"/>
        <v>722.463768115942</v>
      </c>
      <c r="H17" s="109"/>
      <c r="I17" s="180">
        <f t="shared" si="1"/>
        <v>4.8490849914025969E-2</v>
      </c>
    </row>
    <row r="18" spans="3:9" x14ac:dyDescent="0.25">
      <c r="C18" s="105" t="s">
        <v>58</v>
      </c>
      <c r="D18" s="104">
        <v>106.6</v>
      </c>
      <c r="E18" s="104">
        <v>106.6</v>
      </c>
      <c r="F18" s="160">
        <v>0.14000000000000001</v>
      </c>
      <c r="G18" s="161">
        <f t="shared" si="0"/>
        <v>761.42857142857133</v>
      </c>
      <c r="H18" s="109"/>
      <c r="I18" s="180">
        <f t="shared" si="1"/>
        <v>5.3933228256197063E-2</v>
      </c>
    </row>
    <row r="19" spans="3:9" x14ac:dyDescent="0.25">
      <c r="C19" s="105" t="s">
        <v>59</v>
      </c>
      <c r="D19" s="104">
        <v>112.6</v>
      </c>
      <c r="E19" s="104">
        <v>112.6</v>
      </c>
      <c r="F19" s="160">
        <v>0.14199999999999999</v>
      </c>
      <c r="G19" s="161">
        <f t="shared" si="0"/>
        <v>792.95774647887322</v>
      </c>
      <c r="H19" s="109"/>
      <c r="I19" s="180">
        <f t="shared" si="1"/>
        <v>4.1407922204899292E-2</v>
      </c>
    </row>
    <row r="20" spans="3:9" x14ac:dyDescent="0.25">
      <c r="C20" s="105" t="s">
        <v>60</v>
      </c>
      <c r="D20" s="104">
        <v>116.8</v>
      </c>
      <c r="E20" s="104">
        <v>116.8</v>
      </c>
      <c r="F20" s="160">
        <v>0.14399999999999999</v>
      </c>
      <c r="G20" s="161">
        <f t="shared" si="0"/>
        <v>811.1111111111112</v>
      </c>
      <c r="H20" s="109"/>
      <c r="I20" s="180">
        <f t="shared" si="1"/>
        <v>2.2893230708506157E-2</v>
      </c>
    </row>
    <row r="21" spans="3:9" x14ac:dyDescent="0.25">
      <c r="C21" s="105" t="s">
        <v>61</v>
      </c>
      <c r="D21" s="104">
        <v>130.80000000000001</v>
      </c>
      <c r="E21" s="104">
        <v>130.80000000000001</v>
      </c>
      <c r="F21" s="160">
        <v>0.14899999999999999</v>
      </c>
      <c r="G21" s="161">
        <f t="shared" si="0"/>
        <v>877.85234899328873</v>
      </c>
      <c r="H21" s="109"/>
      <c r="I21" s="180">
        <f t="shared" si="1"/>
        <v>8.2283717936931192E-2</v>
      </c>
    </row>
    <row r="22" spans="3:9" x14ac:dyDescent="0.25">
      <c r="C22" s="105" t="s">
        <v>62</v>
      </c>
      <c r="D22" s="104">
        <v>148.80000000000001</v>
      </c>
      <c r="E22" s="104">
        <v>148.80000000000001</v>
      </c>
      <c r="F22" s="160">
        <v>0.153</v>
      </c>
      <c r="G22" s="161">
        <f t="shared" si="0"/>
        <v>972.54901960784321</v>
      </c>
      <c r="H22" s="109"/>
      <c r="I22" s="185">
        <f t="shared" si="1"/>
        <v>0.10787311866642672</v>
      </c>
    </row>
    <row r="23" spans="3:9" x14ac:dyDescent="0.25">
      <c r="C23" s="105" t="s">
        <v>63</v>
      </c>
      <c r="D23" s="104">
        <v>153</v>
      </c>
      <c r="E23" s="104">
        <v>153</v>
      </c>
      <c r="F23" s="160">
        <v>0.16</v>
      </c>
      <c r="G23" s="161">
        <f t="shared" si="0"/>
        <v>956.25</v>
      </c>
      <c r="H23" s="109"/>
      <c r="I23" s="180">
        <f t="shared" si="1"/>
        <v>-1.675907258064523E-2</v>
      </c>
    </row>
    <row r="24" spans="3:9" x14ac:dyDescent="0.25">
      <c r="C24" s="105" t="s">
        <v>64</v>
      </c>
      <c r="D24" s="104">
        <v>186.9</v>
      </c>
      <c r="E24" s="104">
        <v>186.9</v>
      </c>
      <c r="F24" s="160">
        <v>0.16800000000000001</v>
      </c>
      <c r="G24" s="161">
        <f t="shared" si="0"/>
        <v>1112.5</v>
      </c>
      <c r="H24" s="109"/>
      <c r="I24" s="180">
        <f t="shared" si="1"/>
        <v>0.16339869281045752</v>
      </c>
    </row>
    <row r="25" spans="3:9" x14ac:dyDescent="0.25">
      <c r="C25" s="105" t="s">
        <v>65</v>
      </c>
      <c r="D25" s="104">
        <v>192.8</v>
      </c>
      <c r="E25" s="104">
        <v>192.8</v>
      </c>
      <c r="F25" s="160">
        <v>0.17799999999999999</v>
      </c>
      <c r="G25" s="161">
        <f t="shared" si="0"/>
        <v>1083.1460674157304</v>
      </c>
      <c r="H25" s="109"/>
      <c r="I25" s="180">
        <f t="shared" si="1"/>
        <v>-2.6385557379118754E-2</v>
      </c>
    </row>
    <row r="26" spans="3:9" x14ac:dyDescent="0.25">
      <c r="C26" s="105" t="s">
        <v>66</v>
      </c>
      <c r="D26" s="104">
        <v>187.1</v>
      </c>
      <c r="E26" s="104">
        <v>187.1</v>
      </c>
      <c r="F26" s="160">
        <v>0.186</v>
      </c>
      <c r="G26" s="161">
        <f t="shared" si="0"/>
        <v>1005.9139784946236</v>
      </c>
      <c r="H26" s="109"/>
      <c r="I26" s="180">
        <f t="shared" si="1"/>
        <v>-7.1303484584839233E-2</v>
      </c>
    </row>
    <row r="27" spans="3:9" x14ac:dyDescent="0.25">
      <c r="C27" s="105" t="s">
        <v>67</v>
      </c>
      <c r="D27" s="104">
        <v>207.3</v>
      </c>
      <c r="E27" s="104">
        <v>207.3</v>
      </c>
      <c r="F27" s="160">
        <v>0.192</v>
      </c>
      <c r="G27" s="161">
        <f t="shared" si="0"/>
        <v>1079.6875</v>
      </c>
      <c r="H27" s="109"/>
      <c r="I27" s="180">
        <f t="shared" si="1"/>
        <v>7.3339791555318043E-2</v>
      </c>
    </row>
    <row r="28" spans="3:9" x14ac:dyDescent="0.25">
      <c r="C28" s="105" t="s">
        <v>68</v>
      </c>
      <c r="D28" s="104">
        <v>230.8</v>
      </c>
      <c r="E28" s="107">
        <v>230.79900000000001</v>
      </c>
      <c r="F28" s="160">
        <v>0.20399999999999999</v>
      </c>
      <c r="G28" s="161">
        <f t="shared" si="0"/>
        <v>1131.3676470588236</v>
      </c>
      <c r="H28" s="109"/>
      <c r="I28" s="180">
        <f t="shared" si="1"/>
        <v>4.7865838086320021E-2</v>
      </c>
    </row>
    <row r="29" spans="3:9" x14ac:dyDescent="0.25">
      <c r="C29" s="105" t="s">
        <v>69</v>
      </c>
      <c r="D29" s="104">
        <v>263.2</v>
      </c>
      <c r="E29" s="107">
        <v>263.22399999999999</v>
      </c>
      <c r="F29" s="160">
        <v>0.22600000000000001</v>
      </c>
      <c r="G29" s="161">
        <f t="shared" si="0"/>
        <v>1164.7079646017698</v>
      </c>
      <c r="H29" s="109"/>
      <c r="I29" s="180">
        <f t="shared" si="1"/>
        <v>2.9469039201907389E-2</v>
      </c>
    </row>
    <row r="30" spans="3:9" x14ac:dyDescent="0.25">
      <c r="C30" s="105" t="s">
        <v>70</v>
      </c>
      <c r="D30" s="104">
        <v>279.10000000000002</v>
      </c>
      <c r="E30" s="107">
        <v>279.08999999999997</v>
      </c>
      <c r="F30" s="160">
        <v>0.247</v>
      </c>
      <c r="G30" s="161">
        <f t="shared" si="0"/>
        <v>1129.9190283400808</v>
      </c>
      <c r="H30" s="109"/>
      <c r="I30" s="180">
        <f t="shared" si="1"/>
        <v>-2.9869235309628789E-2</v>
      </c>
    </row>
    <row r="31" spans="3:9" x14ac:dyDescent="0.25">
      <c r="C31" s="105" t="s">
        <v>71</v>
      </c>
      <c r="D31" s="104">
        <v>298.10000000000002</v>
      </c>
      <c r="E31" s="107">
        <v>298.06</v>
      </c>
      <c r="F31" s="160">
        <v>0.26100000000000001</v>
      </c>
      <c r="G31" s="161">
        <f t="shared" si="0"/>
        <v>1141.992337164751</v>
      </c>
      <c r="H31" s="109"/>
      <c r="I31" s="180">
        <f t="shared" si="1"/>
        <v>1.0685109748445108E-2</v>
      </c>
    </row>
    <row r="32" spans="3:9" x14ac:dyDescent="0.25">
      <c r="C32" s="105" t="s">
        <v>73</v>
      </c>
      <c r="D32" s="104">
        <v>355.6</v>
      </c>
      <c r="E32" s="107">
        <v>355.55900000000003</v>
      </c>
      <c r="F32" s="160">
        <v>0.27800000000000002</v>
      </c>
      <c r="G32" s="161">
        <f t="shared" si="0"/>
        <v>1278.9892086330935</v>
      </c>
      <c r="H32" s="109"/>
      <c r="I32" s="185">
        <f t="shared" si="1"/>
        <v>0.11996303916405221</v>
      </c>
    </row>
    <row r="33" spans="3:9" x14ac:dyDescent="0.25">
      <c r="C33" s="105" t="s">
        <v>74</v>
      </c>
      <c r="D33" s="104">
        <v>399.6</v>
      </c>
      <c r="E33" s="107">
        <v>399.56099999999998</v>
      </c>
      <c r="F33" s="160">
        <v>0.29899999999999999</v>
      </c>
      <c r="G33" s="161">
        <f t="shared" si="0"/>
        <v>1336.3244147157191</v>
      </c>
      <c r="H33" s="109"/>
      <c r="I33" s="180">
        <f t="shared" si="1"/>
        <v>4.4828529979468651E-2</v>
      </c>
    </row>
    <row r="34" spans="3:9" x14ac:dyDescent="0.25">
      <c r="C34" s="105" t="s">
        <v>75</v>
      </c>
      <c r="D34" s="104">
        <v>463.3</v>
      </c>
      <c r="E34" s="107">
        <v>463.30200000000002</v>
      </c>
      <c r="F34" s="160">
        <v>0.33300000000000002</v>
      </c>
      <c r="G34" s="161">
        <f t="shared" si="0"/>
        <v>1391.2972972972973</v>
      </c>
      <c r="H34" s="109"/>
      <c r="I34" s="180">
        <f t="shared" si="1"/>
        <v>4.113737800208702E-2</v>
      </c>
    </row>
    <row r="35" spans="3:9" x14ac:dyDescent="0.25">
      <c r="C35" s="105" t="s">
        <v>76</v>
      </c>
      <c r="D35" s="104">
        <v>517.1</v>
      </c>
      <c r="E35" s="107">
        <v>517.11199999999997</v>
      </c>
      <c r="F35" s="160">
        <v>0.378</v>
      </c>
      <c r="G35" s="161">
        <f t="shared" si="0"/>
        <v>1368.0211640211639</v>
      </c>
      <c r="H35" s="109"/>
      <c r="I35" s="180">
        <f t="shared" si="1"/>
        <v>-1.6729805571640971E-2</v>
      </c>
    </row>
    <row r="36" spans="3:9" x14ac:dyDescent="0.25">
      <c r="C36" s="105" t="s">
        <v>77</v>
      </c>
      <c r="D36" s="104">
        <v>599.29999999999995</v>
      </c>
      <c r="E36" s="107">
        <v>599.27200000000005</v>
      </c>
      <c r="F36" s="160">
        <v>0.41699999999999998</v>
      </c>
      <c r="G36" s="161">
        <f t="shared" si="0"/>
        <v>1437.1031175059954</v>
      </c>
      <c r="H36" s="109"/>
      <c r="I36" s="180">
        <f t="shared" si="1"/>
        <v>5.0497722770437174E-2</v>
      </c>
    </row>
    <row r="37" spans="3:9" x14ac:dyDescent="0.25">
      <c r="C37" s="105" t="s">
        <v>78</v>
      </c>
      <c r="D37" s="104">
        <v>617.79999999999995</v>
      </c>
      <c r="E37" s="107">
        <v>617.76599999999996</v>
      </c>
      <c r="F37" s="160">
        <v>0.443</v>
      </c>
      <c r="G37" s="161">
        <f t="shared" si="0"/>
        <v>1394.5056433408577</v>
      </c>
      <c r="H37" s="109"/>
      <c r="I37" s="183">
        <f t="shared" si="1"/>
        <v>-2.9641209211947916E-2</v>
      </c>
    </row>
    <row r="38" spans="3:9" x14ac:dyDescent="0.25">
      <c r="C38" s="105" t="s">
        <v>79</v>
      </c>
      <c r="D38" s="104">
        <v>600.6</v>
      </c>
      <c r="E38" s="107">
        <v>600.56200000000001</v>
      </c>
      <c r="F38" s="160">
        <v>0.45700000000000002</v>
      </c>
      <c r="G38" s="161">
        <f t="shared" si="0"/>
        <v>1314.1400437636762</v>
      </c>
      <c r="H38" s="109"/>
      <c r="I38" s="180">
        <f t="shared" si="1"/>
        <v>-5.7630171638923783E-2</v>
      </c>
    </row>
    <row r="39" spans="3:9" x14ac:dyDescent="0.25">
      <c r="C39" s="105" t="s">
        <v>80</v>
      </c>
      <c r="D39" s="104">
        <v>666.4</v>
      </c>
      <c r="E39" s="107">
        <v>666.43799999999999</v>
      </c>
      <c r="F39" s="160">
        <v>0.47599999999999998</v>
      </c>
      <c r="G39" s="161">
        <f t="shared" si="0"/>
        <v>1400.0798319327732</v>
      </c>
      <c r="H39" s="109"/>
      <c r="I39" s="180">
        <f t="shared" si="1"/>
        <v>6.5396217531707532E-2</v>
      </c>
    </row>
    <row r="40" spans="3:9" x14ac:dyDescent="0.25">
      <c r="C40" s="105" t="s">
        <v>81</v>
      </c>
      <c r="D40" s="104">
        <v>734</v>
      </c>
      <c r="E40" s="107">
        <v>734.03700000000003</v>
      </c>
      <c r="F40" s="160">
        <v>0.49299999999999999</v>
      </c>
      <c r="G40" s="161">
        <f t="shared" si="0"/>
        <v>1488.9188640973632</v>
      </c>
      <c r="H40" s="109"/>
      <c r="I40" s="180">
        <f t="shared" si="1"/>
        <v>6.3452833287334795E-2</v>
      </c>
    </row>
    <row r="41" spans="3:9" x14ac:dyDescent="0.25">
      <c r="C41" s="105" t="s">
        <v>82</v>
      </c>
      <c r="D41" s="104">
        <v>769.2</v>
      </c>
      <c r="E41" s="107">
        <v>769.15499999999997</v>
      </c>
      <c r="F41" s="160">
        <v>0.503</v>
      </c>
      <c r="G41" s="161">
        <f t="shared" si="0"/>
        <v>1529.1351888667991</v>
      </c>
      <c r="H41" s="109"/>
      <c r="I41" s="180">
        <f t="shared" si="1"/>
        <v>2.7010420607315306E-2</v>
      </c>
    </row>
    <row r="42" spans="3:9" x14ac:dyDescent="0.25">
      <c r="C42" s="105" t="s">
        <v>83</v>
      </c>
      <c r="D42" s="104">
        <v>854.3</v>
      </c>
      <c r="E42" s="107">
        <v>854.28800000000001</v>
      </c>
      <c r="F42" s="160">
        <v>0.52100000000000002</v>
      </c>
      <c r="G42" s="161">
        <f t="shared" si="0"/>
        <v>1639.708253358925</v>
      </c>
      <c r="H42" s="109"/>
      <c r="I42" s="180">
        <f t="shared" si="1"/>
        <v>7.2310849490075921E-2</v>
      </c>
    </row>
    <row r="43" spans="3:9" x14ac:dyDescent="0.25">
      <c r="C43" s="105" t="s">
        <v>84</v>
      </c>
      <c r="D43" s="104">
        <v>909.2</v>
      </c>
      <c r="E43" s="107">
        <v>909.23800000000006</v>
      </c>
      <c r="F43" s="160">
        <v>0.54300000000000004</v>
      </c>
      <c r="G43" s="161">
        <f t="shared" si="0"/>
        <v>1674.4714548802947</v>
      </c>
      <c r="H43" s="109"/>
      <c r="I43" s="180">
        <f t="shared" si="1"/>
        <v>2.1200845607843705E-2</v>
      </c>
    </row>
    <row r="44" spans="3:9" x14ac:dyDescent="0.25">
      <c r="C44" s="105" t="s">
        <v>85</v>
      </c>
      <c r="D44" s="104">
        <v>991.1</v>
      </c>
      <c r="E44" s="107">
        <v>991.10500000000002</v>
      </c>
      <c r="F44" s="160">
        <v>0.56899999999999995</v>
      </c>
      <c r="G44" s="161">
        <f t="shared" si="0"/>
        <v>1741.8365553602814</v>
      </c>
      <c r="H44" s="109"/>
      <c r="I44" s="180">
        <f t="shared" si="1"/>
        <v>4.023066519506751E-2</v>
      </c>
    </row>
    <row r="45" spans="3:9" x14ac:dyDescent="0.25">
      <c r="C45" s="105" t="s">
        <v>86</v>
      </c>
      <c r="D45" s="104">
        <v>1032</v>
      </c>
      <c r="E45" s="107">
        <v>1031.9580000000001</v>
      </c>
      <c r="F45" s="160">
        <v>0.59899999999999998</v>
      </c>
      <c r="G45" s="161">
        <f t="shared" si="0"/>
        <v>1722.8013355592657</v>
      </c>
      <c r="H45" s="109"/>
      <c r="I45" s="180">
        <f t="shared" si="1"/>
        <v>-1.0928246822261968E-2</v>
      </c>
    </row>
    <row r="46" spans="3:9" x14ac:dyDescent="0.25">
      <c r="C46" s="105" t="s">
        <v>87</v>
      </c>
      <c r="D46" s="104">
        <v>1055</v>
      </c>
      <c r="E46" s="107">
        <v>1054.9880000000001</v>
      </c>
      <c r="F46" s="160">
        <v>0.625</v>
      </c>
      <c r="G46" s="161">
        <f t="shared" si="0"/>
        <v>1687.9808</v>
      </c>
      <c r="H46" s="109"/>
      <c r="I46" s="180">
        <f t="shared" si="1"/>
        <v>-2.0211579153415267E-2</v>
      </c>
    </row>
    <row r="47" spans="3:9" x14ac:dyDescent="0.25">
      <c r="C47" s="105" t="s">
        <v>88</v>
      </c>
      <c r="D47" s="104">
        <v>1091.2</v>
      </c>
      <c r="E47" s="107">
        <v>1091.2080000000001</v>
      </c>
      <c r="F47" s="160">
        <v>0.64300000000000002</v>
      </c>
      <c r="G47" s="161">
        <f t="shared" si="0"/>
        <v>1697.0575427682738</v>
      </c>
      <c r="H47" s="109"/>
      <c r="I47" s="180">
        <f t="shared" si="1"/>
        <v>5.3772784431397489E-3</v>
      </c>
    </row>
    <row r="48" spans="3:9" x14ac:dyDescent="0.25">
      <c r="C48" s="105" t="s">
        <v>89</v>
      </c>
      <c r="D48" s="104">
        <v>1154.3</v>
      </c>
      <c r="E48" s="107">
        <v>1154.335</v>
      </c>
      <c r="F48" s="160">
        <v>0.66300000000000003</v>
      </c>
      <c r="G48" s="161">
        <f t="shared" si="0"/>
        <v>1741.0784313725489</v>
      </c>
      <c r="H48" s="109"/>
      <c r="I48" s="180">
        <f t="shared" si="1"/>
        <v>2.5939537991426839E-2</v>
      </c>
    </row>
    <row r="49" spans="3:9" x14ac:dyDescent="0.25">
      <c r="C49" s="105" t="s">
        <v>90</v>
      </c>
      <c r="D49" s="104">
        <v>1258.5999999999999</v>
      </c>
      <c r="E49" s="107">
        <v>1258.566</v>
      </c>
      <c r="F49" s="160">
        <v>0.68</v>
      </c>
      <c r="G49" s="161">
        <f t="shared" si="0"/>
        <v>1850.8323529411764</v>
      </c>
      <c r="H49" s="109"/>
      <c r="I49" s="180">
        <f t="shared" si="1"/>
        <v>6.3037896277943581E-2</v>
      </c>
    </row>
    <row r="50" spans="3:9" x14ac:dyDescent="0.25">
      <c r="C50" s="105" t="s">
        <v>91</v>
      </c>
      <c r="D50" s="104">
        <v>1351.8</v>
      </c>
      <c r="E50" s="107">
        <v>1351.79</v>
      </c>
      <c r="F50" s="160">
        <v>0.69899999999999995</v>
      </c>
      <c r="G50" s="161">
        <f t="shared" si="0"/>
        <v>1933.8912732474964</v>
      </c>
      <c r="H50" s="109"/>
      <c r="I50" s="180">
        <f t="shared" si="1"/>
        <v>4.4876522811118071E-2</v>
      </c>
    </row>
    <row r="51" spans="3:9" x14ac:dyDescent="0.25">
      <c r="C51" s="105" t="s">
        <v>92</v>
      </c>
      <c r="D51" s="104">
        <v>1453.1</v>
      </c>
      <c r="E51" s="107">
        <v>1453.0530000000001</v>
      </c>
      <c r="F51" s="160">
        <v>0.72</v>
      </c>
      <c r="G51" s="161">
        <f t="shared" si="0"/>
        <v>2018.1291666666668</v>
      </c>
      <c r="H51" s="109"/>
      <c r="I51" s="180">
        <f t="shared" si="1"/>
        <v>4.3558753578588474E-2</v>
      </c>
    </row>
    <row r="52" spans="3:9" x14ac:dyDescent="0.25">
      <c r="C52" s="105" t="s">
        <v>93</v>
      </c>
      <c r="D52" s="104">
        <v>1579.2</v>
      </c>
      <c r="E52" s="107">
        <v>1579.232</v>
      </c>
      <c r="F52" s="160">
        <v>0.73599999999999999</v>
      </c>
      <c r="G52" s="161">
        <f t="shared" si="0"/>
        <v>2145.695652173913</v>
      </c>
      <c r="H52" s="109"/>
      <c r="I52" s="180">
        <f t="shared" si="1"/>
        <v>6.3210268011708606E-2</v>
      </c>
    </row>
    <row r="53" spans="3:9" x14ac:dyDescent="0.25">
      <c r="C53" s="105" t="s">
        <v>94</v>
      </c>
      <c r="D53" s="104">
        <v>1721.7</v>
      </c>
      <c r="E53" s="107">
        <v>1721.7280000000001</v>
      </c>
      <c r="F53" s="160">
        <v>0.748</v>
      </c>
      <c r="G53" s="161">
        <f t="shared" si="0"/>
        <v>2301.7754010695189</v>
      </c>
      <c r="H53" s="109"/>
      <c r="I53" s="180">
        <f t="shared" si="1"/>
        <v>7.2740860866019663E-2</v>
      </c>
    </row>
    <row r="54" spans="3:9" x14ac:dyDescent="0.25">
      <c r="C54" s="105" t="s">
        <v>95</v>
      </c>
      <c r="D54" s="104">
        <v>1827.5</v>
      </c>
      <c r="E54" s="107">
        <v>1827.452</v>
      </c>
      <c r="F54" s="160">
        <v>0.76400000000000001</v>
      </c>
      <c r="G54" s="161">
        <f t="shared" si="0"/>
        <v>2391.9528795811516</v>
      </c>
      <c r="H54" s="109"/>
      <c r="I54" s="180">
        <f t="shared" si="1"/>
        <v>3.9177357821154814E-2</v>
      </c>
    </row>
    <row r="55" spans="3:9" x14ac:dyDescent="0.25">
      <c r="C55" s="105" t="s">
        <v>96</v>
      </c>
      <c r="D55" s="104">
        <v>2025.2</v>
      </c>
      <c r="E55" s="107">
        <v>2025.191</v>
      </c>
      <c r="F55" s="160">
        <v>0.79</v>
      </c>
      <c r="G55" s="161">
        <f t="shared" si="0"/>
        <v>2563.5329113924049</v>
      </c>
      <c r="H55" s="109"/>
      <c r="I55" s="180">
        <f t="shared" si="1"/>
        <v>7.1732195594629872E-2</v>
      </c>
    </row>
    <row r="56" spans="3:9" x14ac:dyDescent="0.25">
      <c r="C56" s="105" t="s">
        <v>97</v>
      </c>
      <c r="D56" s="104">
        <v>1991.1</v>
      </c>
      <c r="E56" s="107">
        <v>1991.0820000000001</v>
      </c>
      <c r="F56" s="160">
        <v>0.81200000000000006</v>
      </c>
      <c r="G56" s="161">
        <f t="shared" si="0"/>
        <v>2452.0714285714284</v>
      </c>
      <c r="H56" s="109"/>
      <c r="I56" s="180">
        <f t="shared" si="1"/>
        <v>-4.3479637934679453E-2</v>
      </c>
    </row>
    <row r="57" spans="3:9" x14ac:dyDescent="0.25">
      <c r="C57" s="105" t="s">
        <v>98</v>
      </c>
      <c r="D57" s="104">
        <v>1853.1</v>
      </c>
      <c r="E57" s="107">
        <v>1853.136</v>
      </c>
      <c r="F57" s="160">
        <v>0.82499999999999996</v>
      </c>
      <c r="G57" s="161">
        <f t="shared" si="0"/>
        <v>2246.2254545454548</v>
      </c>
      <c r="H57" s="109"/>
      <c r="I57" s="180">
        <f t="shared" si="1"/>
        <v>-8.3947788644109386E-2</v>
      </c>
    </row>
    <row r="58" spans="3:9" x14ac:dyDescent="0.25">
      <c r="C58" s="105" t="s">
        <v>99</v>
      </c>
      <c r="D58" s="104">
        <v>1782.3</v>
      </c>
      <c r="E58" s="107">
        <v>1782.3140000000001</v>
      </c>
      <c r="F58" s="160">
        <v>0.84399999999999997</v>
      </c>
      <c r="G58" s="161">
        <f t="shared" si="0"/>
        <v>2111.7464454976307</v>
      </c>
      <c r="H58" s="109"/>
      <c r="I58" s="180">
        <f t="shared" si="1"/>
        <v>-5.986888305254167E-2</v>
      </c>
    </row>
    <row r="59" spans="3:9" x14ac:dyDescent="0.25">
      <c r="C59" s="105" t="s">
        <v>100</v>
      </c>
      <c r="D59" s="104">
        <v>1880.1</v>
      </c>
      <c r="E59" s="107">
        <v>1880.114</v>
      </c>
      <c r="F59" s="160">
        <v>0.86599999999999999</v>
      </c>
      <c r="G59" s="161">
        <f>E59/F59</f>
        <v>2171.0323325635104</v>
      </c>
      <c r="H59" s="109"/>
      <c r="I59" s="180">
        <f t="shared" si="1"/>
        <v>2.8074339697495763E-2</v>
      </c>
    </row>
    <row r="60" spans="3:9" x14ac:dyDescent="0.25">
      <c r="C60" s="105" t="s">
        <v>101</v>
      </c>
      <c r="D60" s="104">
        <v>2153.6</v>
      </c>
      <c r="E60" s="107">
        <v>2153.6109999999999</v>
      </c>
      <c r="F60" s="160">
        <v>0.89600000000000002</v>
      </c>
      <c r="G60" s="161">
        <f t="shared" si="0"/>
        <v>2403.5837053571427</v>
      </c>
      <c r="H60" s="109"/>
      <c r="I60" s="185">
        <f t="shared" si="1"/>
        <v>0.10711557322549885</v>
      </c>
    </row>
    <row r="61" spans="3:9" x14ac:dyDescent="0.25">
      <c r="C61" s="105" t="s">
        <v>102</v>
      </c>
      <c r="D61" s="104">
        <v>2406.9</v>
      </c>
      <c r="E61" s="107">
        <v>2406.8690000000001</v>
      </c>
      <c r="F61" s="160">
        <v>0.92500000000000004</v>
      </c>
      <c r="G61" s="161">
        <f t="shared" si="0"/>
        <v>2602.0205405405404</v>
      </c>
      <c r="H61" s="109"/>
      <c r="I61" s="180">
        <f t="shared" si="1"/>
        <v>8.2558737081266959E-2</v>
      </c>
    </row>
    <row r="62" spans="3:9" x14ac:dyDescent="0.25">
      <c r="C62" s="105" t="s">
        <v>103</v>
      </c>
      <c r="D62" s="104">
        <v>2568</v>
      </c>
      <c r="E62" s="107">
        <v>2567.9850000000001</v>
      </c>
      <c r="F62" s="160">
        <v>0.95099999999999996</v>
      </c>
      <c r="G62" s="161">
        <f t="shared" si="0"/>
        <v>2700.2996845425869</v>
      </c>
      <c r="H62" s="109"/>
      <c r="I62" s="180">
        <f t="shared" si="1"/>
        <v>3.7770318285661984E-2</v>
      </c>
    </row>
    <row r="63" spans="3:9" x14ac:dyDescent="0.25">
      <c r="C63" s="105" t="s">
        <v>104</v>
      </c>
      <c r="D63" s="104">
        <v>2524</v>
      </c>
      <c r="E63" s="107">
        <v>2523.991</v>
      </c>
      <c r="F63" s="160">
        <v>0.98699999999999999</v>
      </c>
      <c r="G63" s="161">
        <f t="shared" si="0"/>
        <v>2557.2350557244176</v>
      </c>
      <c r="H63" s="109"/>
      <c r="I63" s="180">
        <f t="shared" si="1"/>
        <v>-5.2981018972493583E-2</v>
      </c>
    </row>
    <row r="64" spans="3:9" x14ac:dyDescent="0.25">
      <c r="C64" s="105" t="s">
        <v>105</v>
      </c>
      <c r="D64" s="104">
        <v>2105</v>
      </c>
      <c r="E64" s="107">
        <v>2104.989</v>
      </c>
      <c r="F64" s="160">
        <v>0.98399999999999999</v>
      </c>
      <c r="G64" s="161">
        <f t="shared" si="0"/>
        <v>2139.2164634146343</v>
      </c>
      <c r="H64" s="109"/>
      <c r="I64" s="180">
        <f t="shared" si="1"/>
        <v>-0.16346506410274686</v>
      </c>
    </row>
    <row r="65" spans="3:17" x14ac:dyDescent="0.25">
      <c r="C65" s="105" t="s">
        <v>106</v>
      </c>
      <c r="D65" s="104">
        <v>2162.6999999999998</v>
      </c>
      <c r="E65" s="107">
        <v>2162.7240000000002</v>
      </c>
      <c r="F65" s="162">
        <v>1</v>
      </c>
      <c r="G65" s="161">
        <f t="shared" si="0"/>
        <v>2162.7240000000002</v>
      </c>
      <c r="H65" s="109"/>
      <c r="I65" s="180">
        <f t="shared" si="1"/>
        <v>1.0988853623463123E-2</v>
      </c>
    </row>
    <row r="66" spans="3:17" x14ac:dyDescent="0.25">
      <c r="C66" s="105" t="s">
        <v>107</v>
      </c>
      <c r="D66" s="104">
        <v>2303.5</v>
      </c>
      <c r="E66" s="107">
        <v>2302.4939516969307</v>
      </c>
      <c r="F66" s="160">
        <v>1.032</v>
      </c>
      <c r="G66" s="161">
        <f t="shared" si="0"/>
        <v>2231.0987904040026</v>
      </c>
      <c r="H66" s="109"/>
      <c r="I66" s="180">
        <f t="shared" si="1"/>
        <v>3.1615125371523313E-2</v>
      </c>
    </row>
    <row r="67" spans="3:17" ht="15.75" thickBot="1" x14ac:dyDescent="0.3">
      <c r="C67" s="169">
        <v>2012</v>
      </c>
      <c r="D67" s="170">
        <v>2468.6</v>
      </c>
      <c r="E67" s="171">
        <v>2449.0929797159411</v>
      </c>
      <c r="F67" s="172">
        <v>1.052</v>
      </c>
      <c r="G67" s="173">
        <f t="shared" si="0"/>
        <v>2328.0351518212365</v>
      </c>
      <c r="H67" s="174"/>
      <c r="I67" s="181">
        <f t="shared" si="1"/>
        <v>4.3447812277142998E-2</v>
      </c>
      <c r="J67" s="182"/>
      <c r="K67" s="80"/>
      <c r="L67" s="80"/>
      <c r="M67" s="80"/>
      <c r="N67" s="80"/>
      <c r="O67" s="80"/>
      <c r="P67" s="80"/>
      <c r="Q67" s="80"/>
    </row>
    <row r="68" spans="3:17" x14ac:dyDescent="0.25">
      <c r="C68" s="175" t="s">
        <v>116</v>
      </c>
      <c r="D68" s="164"/>
      <c r="E68" s="165">
        <v>2708.2308182654465</v>
      </c>
      <c r="F68" s="166">
        <v>1.069</v>
      </c>
      <c r="G68" s="167">
        <f t="shared" si="0"/>
        <v>2533.4245259732897</v>
      </c>
      <c r="H68" s="168"/>
      <c r="I68" s="186">
        <f t="shared" si="1"/>
        <v>8.8224344031650845E-2</v>
      </c>
      <c r="J68" s="191"/>
    </row>
    <row r="69" spans="3:17" x14ac:dyDescent="0.25">
      <c r="C69" s="176" t="s">
        <v>117</v>
      </c>
      <c r="D69" s="104"/>
      <c r="E69" s="108">
        <v>3002.648725402848</v>
      </c>
      <c r="F69" s="160">
        <v>1.0880000000000001</v>
      </c>
      <c r="G69" s="161">
        <f t="shared" si="0"/>
        <v>2759.7874314364408</v>
      </c>
      <c r="H69" s="109"/>
      <c r="I69" s="187">
        <f t="shared" si="1"/>
        <v>8.9350562111648879E-2</v>
      </c>
      <c r="J69" s="188"/>
    </row>
    <row r="70" spans="3:17" x14ac:dyDescent="0.25">
      <c r="C70" s="176" t="s">
        <v>118</v>
      </c>
      <c r="D70" s="104"/>
      <c r="E70" s="108">
        <v>3372.984250510558</v>
      </c>
      <c r="F70" s="160">
        <v>1.1080000000000001</v>
      </c>
      <c r="G70" s="161">
        <f t="shared" ref="G70:G78" si="3">E70/F70</f>
        <v>3044.2096123741494</v>
      </c>
      <c r="H70" s="109"/>
      <c r="I70" s="190">
        <f t="shared" si="1"/>
        <v>0.10305945222370616</v>
      </c>
    </row>
    <row r="71" spans="3:17" x14ac:dyDescent="0.25">
      <c r="C71" s="177">
        <v>2016</v>
      </c>
      <c r="D71" s="104"/>
      <c r="E71" s="108">
        <v>3591.0908669632754</v>
      </c>
      <c r="F71" s="160">
        <v>1.131</v>
      </c>
      <c r="G71" s="161">
        <f t="shared" si="3"/>
        <v>3175.1466551399431</v>
      </c>
      <c r="H71" s="109"/>
      <c r="I71" s="189">
        <f>(G71-G70)/G70</f>
        <v>4.3011835398442597E-2</v>
      </c>
    </row>
    <row r="72" spans="3:17" x14ac:dyDescent="0.25">
      <c r="C72" s="177">
        <v>2017</v>
      </c>
      <c r="D72" s="104"/>
      <c r="E72" s="108">
        <v>3765.2269029968797</v>
      </c>
      <c r="F72" s="160">
        <v>1.1559999999999999</v>
      </c>
      <c r="G72" s="161">
        <f t="shared" si="3"/>
        <v>3257.1166980941871</v>
      </c>
      <c r="H72" s="109"/>
      <c r="I72" s="189">
        <f t="shared" ref="I72:I78" si="4">(G72-G71)/G71</f>
        <v>2.5816143900487407E-2</v>
      </c>
    </row>
    <row r="73" spans="3:17" x14ac:dyDescent="0.25">
      <c r="C73" s="177">
        <v>2018</v>
      </c>
      <c r="D73" s="104"/>
      <c r="E73" s="108">
        <v>3937.0814380695206</v>
      </c>
      <c r="F73" s="160">
        <v>1.181</v>
      </c>
      <c r="G73" s="161">
        <f t="shared" si="3"/>
        <v>3333.6845368920581</v>
      </c>
      <c r="H73" s="109"/>
      <c r="I73" s="189">
        <f t="shared" si="4"/>
        <v>2.350785860472011E-2</v>
      </c>
    </row>
    <row r="74" spans="3:17" x14ac:dyDescent="0.25">
      <c r="C74" s="177">
        <v>2019</v>
      </c>
      <c r="D74" s="104"/>
      <c r="E74" s="108">
        <v>4100.9275267044586</v>
      </c>
      <c r="F74" s="160">
        <v>1.2070000000000001</v>
      </c>
      <c r="G74" s="161">
        <f t="shared" si="3"/>
        <v>3397.620154684721</v>
      </c>
      <c r="H74" s="109"/>
      <c r="I74" s="189">
        <f t="shared" si="4"/>
        <v>1.9178664653215539E-2</v>
      </c>
      <c r="J74" s="191"/>
    </row>
    <row r="75" spans="3:17" x14ac:dyDescent="0.25">
      <c r="C75" s="177">
        <v>2020</v>
      </c>
      <c r="D75" s="104"/>
      <c r="E75" s="108">
        <v>4279.4642682840204</v>
      </c>
      <c r="F75" s="160">
        <v>1.234</v>
      </c>
      <c r="G75" s="161">
        <f t="shared" si="3"/>
        <v>3467.9613195170346</v>
      </c>
      <c r="H75" s="109"/>
      <c r="I75" s="178">
        <f t="shared" si="4"/>
        <v>2.0703069098329148E-2</v>
      </c>
    </row>
    <row r="76" spans="3:17" x14ac:dyDescent="0.25">
      <c r="C76" s="177">
        <v>2021</v>
      </c>
      <c r="D76" s="104"/>
      <c r="E76" s="108">
        <v>4495.9181414203304</v>
      </c>
      <c r="F76" s="160">
        <v>1.2609999999999999</v>
      </c>
      <c r="G76" s="161">
        <f t="shared" si="3"/>
        <v>3565.3593508487952</v>
      </c>
      <c r="H76" s="109"/>
      <c r="I76" s="178">
        <f t="shared" si="4"/>
        <v>2.8085097369345741E-2</v>
      </c>
    </row>
    <row r="77" spans="3:17" x14ac:dyDescent="0.25">
      <c r="C77" s="177">
        <v>2022</v>
      </c>
      <c r="D77" s="104"/>
      <c r="E77" s="108">
        <v>4734.2845235789127</v>
      </c>
      <c r="F77" s="160">
        <v>1.288</v>
      </c>
      <c r="G77" s="161">
        <f t="shared" si="3"/>
        <v>3675.6867419090936</v>
      </c>
      <c r="H77" s="109"/>
      <c r="I77" s="178">
        <f t="shared" si="4"/>
        <v>3.0944255600500147E-2</v>
      </c>
    </row>
    <row r="78" spans="3:17" x14ac:dyDescent="0.25">
      <c r="C78" s="177">
        <v>2023</v>
      </c>
      <c r="D78" s="104"/>
      <c r="E78" s="108">
        <v>4961.3077284509118</v>
      </c>
      <c r="F78" s="160">
        <f>F77+0.027</f>
        <v>1.3149999999999999</v>
      </c>
      <c r="G78" s="161">
        <f t="shared" si="3"/>
        <v>3772.8575881755983</v>
      </c>
      <c r="H78" s="109"/>
      <c r="I78" s="178">
        <f t="shared" si="4"/>
        <v>2.6436106526323749E-2</v>
      </c>
    </row>
    <row r="79" spans="3:17" x14ac:dyDescent="0.25">
      <c r="J79" s="184"/>
    </row>
    <row r="80" spans="3:17" x14ac:dyDescent="0.25">
      <c r="C80" s="54"/>
    </row>
    <row r="81" spans="3:3" x14ac:dyDescent="0.25">
      <c r="C81" s="54"/>
    </row>
    <row r="82" spans="3:3" x14ac:dyDescent="0.25">
      <c r="C82" s="54"/>
    </row>
    <row r="83" spans="3:3" x14ac:dyDescent="0.25">
      <c r="C83" s="54"/>
    </row>
  </sheetData>
  <mergeCells count="3">
    <mergeCell ref="D3:E3"/>
    <mergeCell ref="F3:G3"/>
    <mergeCell ref="C2:I2"/>
  </mergeCells>
  <hyperlinks>
    <hyperlink ref="E4" r:id="rId1" display="CBO Historical + Projected"/>
    <hyperlink ref="D4" r:id="rId2"/>
    <hyperlink ref="F4"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9"/>
  <sheetViews>
    <sheetView topLeftCell="A17" workbookViewId="0">
      <selection activeCell="G46" sqref="G46"/>
    </sheetView>
  </sheetViews>
  <sheetFormatPr defaultColWidth="12.42578125" defaultRowHeight="15" customHeight="1" x14ac:dyDescent="0.2"/>
  <cols>
    <col min="1" max="3" width="2.28515625" style="59" customWidth="1"/>
    <col min="4" max="4" width="17.42578125" style="59" customWidth="1"/>
    <col min="5" max="18" width="9.85546875" style="59" customWidth="1"/>
    <col min="19" max="21" width="12.42578125" style="59" customWidth="1"/>
    <col min="22" max="22" width="24" style="59" customWidth="1"/>
    <col min="23" max="34" width="9.5703125" style="59" customWidth="1"/>
    <col min="35" max="35" width="4.7109375" style="59" customWidth="1"/>
    <col min="36" max="37" width="9.5703125" style="59" customWidth="1"/>
    <col min="38" max="256" width="12.42578125" style="59"/>
    <col min="257" max="259" width="2.28515625" style="59" customWidth="1"/>
    <col min="260" max="260" width="17.42578125" style="59" customWidth="1"/>
    <col min="261" max="274" width="9.85546875" style="59" customWidth="1"/>
    <col min="275" max="277" width="12.42578125" style="59" customWidth="1"/>
    <col min="278" max="278" width="24" style="59" customWidth="1"/>
    <col min="279" max="290" width="9.5703125" style="59" customWidth="1"/>
    <col min="291" max="291" width="4.7109375" style="59" customWidth="1"/>
    <col min="292" max="293" width="9.5703125" style="59" customWidth="1"/>
    <col min="294" max="512" width="12.42578125" style="59"/>
    <col min="513" max="515" width="2.28515625" style="59" customWidth="1"/>
    <col min="516" max="516" width="17.42578125" style="59" customWidth="1"/>
    <col min="517" max="530" width="9.85546875" style="59" customWidth="1"/>
    <col min="531" max="533" width="12.42578125" style="59" customWidth="1"/>
    <col min="534" max="534" width="24" style="59" customWidth="1"/>
    <col min="535" max="546" width="9.5703125" style="59" customWidth="1"/>
    <col min="547" max="547" width="4.7109375" style="59" customWidth="1"/>
    <col min="548" max="549" width="9.5703125" style="59" customWidth="1"/>
    <col min="550" max="768" width="12.42578125" style="59"/>
    <col min="769" max="771" width="2.28515625" style="59" customWidth="1"/>
    <col min="772" max="772" width="17.42578125" style="59" customWidth="1"/>
    <col min="773" max="786" width="9.85546875" style="59" customWidth="1"/>
    <col min="787" max="789" width="12.42578125" style="59" customWidth="1"/>
    <col min="790" max="790" width="24" style="59" customWidth="1"/>
    <col min="791" max="802" width="9.5703125" style="59" customWidth="1"/>
    <col min="803" max="803" width="4.7109375" style="59" customWidth="1"/>
    <col min="804" max="805" width="9.5703125" style="59" customWidth="1"/>
    <col min="806" max="1024" width="12.42578125" style="59"/>
    <col min="1025" max="1027" width="2.28515625" style="59" customWidth="1"/>
    <col min="1028" max="1028" width="17.42578125" style="59" customWidth="1"/>
    <col min="1029" max="1042" width="9.85546875" style="59" customWidth="1"/>
    <col min="1043" max="1045" width="12.42578125" style="59" customWidth="1"/>
    <col min="1046" max="1046" width="24" style="59" customWidth="1"/>
    <col min="1047" max="1058" width="9.5703125" style="59" customWidth="1"/>
    <col min="1059" max="1059" width="4.7109375" style="59" customWidth="1"/>
    <col min="1060" max="1061" width="9.5703125" style="59" customWidth="1"/>
    <col min="1062" max="1280" width="12.42578125" style="59"/>
    <col min="1281" max="1283" width="2.28515625" style="59" customWidth="1"/>
    <col min="1284" max="1284" width="17.42578125" style="59" customWidth="1"/>
    <col min="1285" max="1298" width="9.85546875" style="59" customWidth="1"/>
    <col min="1299" max="1301" width="12.42578125" style="59" customWidth="1"/>
    <col min="1302" max="1302" width="24" style="59" customWidth="1"/>
    <col min="1303" max="1314" width="9.5703125" style="59" customWidth="1"/>
    <col min="1315" max="1315" width="4.7109375" style="59" customWidth="1"/>
    <col min="1316" max="1317" width="9.5703125" style="59" customWidth="1"/>
    <col min="1318" max="1536" width="12.42578125" style="59"/>
    <col min="1537" max="1539" width="2.28515625" style="59" customWidth="1"/>
    <col min="1540" max="1540" width="17.42578125" style="59" customWidth="1"/>
    <col min="1541" max="1554" width="9.85546875" style="59" customWidth="1"/>
    <col min="1555" max="1557" width="12.42578125" style="59" customWidth="1"/>
    <col min="1558" max="1558" width="24" style="59" customWidth="1"/>
    <col min="1559" max="1570" width="9.5703125" style="59" customWidth="1"/>
    <col min="1571" max="1571" width="4.7109375" style="59" customWidth="1"/>
    <col min="1572" max="1573" width="9.5703125" style="59" customWidth="1"/>
    <col min="1574" max="1792" width="12.42578125" style="59"/>
    <col min="1793" max="1795" width="2.28515625" style="59" customWidth="1"/>
    <col min="1796" max="1796" width="17.42578125" style="59" customWidth="1"/>
    <col min="1797" max="1810" width="9.85546875" style="59" customWidth="1"/>
    <col min="1811" max="1813" width="12.42578125" style="59" customWidth="1"/>
    <col min="1814" max="1814" width="24" style="59" customWidth="1"/>
    <col min="1815" max="1826" width="9.5703125" style="59" customWidth="1"/>
    <col min="1827" max="1827" width="4.7109375" style="59" customWidth="1"/>
    <col min="1828" max="1829" width="9.5703125" style="59" customWidth="1"/>
    <col min="1830" max="2048" width="12.42578125" style="59"/>
    <col min="2049" max="2051" width="2.28515625" style="59" customWidth="1"/>
    <col min="2052" max="2052" width="17.42578125" style="59" customWidth="1"/>
    <col min="2053" max="2066" width="9.85546875" style="59" customWidth="1"/>
    <col min="2067" max="2069" width="12.42578125" style="59" customWidth="1"/>
    <col min="2070" max="2070" width="24" style="59" customWidth="1"/>
    <col min="2071" max="2082" width="9.5703125" style="59" customWidth="1"/>
    <col min="2083" max="2083" width="4.7109375" style="59" customWidth="1"/>
    <col min="2084" max="2085" width="9.5703125" style="59" customWidth="1"/>
    <col min="2086" max="2304" width="12.42578125" style="59"/>
    <col min="2305" max="2307" width="2.28515625" style="59" customWidth="1"/>
    <col min="2308" max="2308" width="17.42578125" style="59" customWidth="1"/>
    <col min="2309" max="2322" width="9.85546875" style="59" customWidth="1"/>
    <col min="2323" max="2325" width="12.42578125" style="59" customWidth="1"/>
    <col min="2326" max="2326" width="24" style="59" customWidth="1"/>
    <col min="2327" max="2338" width="9.5703125" style="59" customWidth="1"/>
    <col min="2339" max="2339" width="4.7109375" style="59" customWidth="1"/>
    <col min="2340" max="2341" width="9.5703125" style="59" customWidth="1"/>
    <col min="2342" max="2560" width="12.42578125" style="59"/>
    <col min="2561" max="2563" width="2.28515625" style="59" customWidth="1"/>
    <col min="2564" max="2564" width="17.42578125" style="59" customWidth="1"/>
    <col min="2565" max="2578" width="9.85546875" style="59" customWidth="1"/>
    <col min="2579" max="2581" width="12.42578125" style="59" customWidth="1"/>
    <col min="2582" max="2582" width="24" style="59" customWidth="1"/>
    <col min="2583" max="2594" width="9.5703125" style="59" customWidth="1"/>
    <col min="2595" max="2595" width="4.7109375" style="59" customWidth="1"/>
    <col min="2596" max="2597" width="9.5703125" style="59" customWidth="1"/>
    <col min="2598" max="2816" width="12.42578125" style="59"/>
    <col min="2817" max="2819" width="2.28515625" style="59" customWidth="1"/>
    <col min="2820" max="2820" width="17.42578125" style="59" customWidth="1"/>
    <col min="2821" max="2834" width="9.85546875" style="59" customWidth="1"/>
    <col min="2835" max="2837" width="12.42578125" style="59" customWidth="1"/>
    <col min="2838" max="2838" width="24" style="59" customWidth="1"/>
    <col min="2839" max="2850" width="9.5703125" style="59" customWidth="1"/>
    <col min="2851" max="2851" width="4.7109375" style="59" customWidth="1"/>
    <col min="2852" max="2853" width="9.5703125" style="59" customWidth="1"/>
    <col min="2854" max="3072" width="12.42578125" style="59"/>
    <col min="3073" max="3075" width="2.28515625" style="59" customWidth="1"/>
    <col min="3076" max="3076" width="17.42578125" style="59" customWidth="1"/>
    <col min="3077" max="3090" width="9.85546875" style="59" customWidth="1"/>
    <col min="3091" max="3093" width="12.42578125" style="59" customWidth="1"/>
    <col min="3094" max="3094" width="24" style="59" customWidth="1"/>
    <col min="3095" max="3106" width="9.5703125" style="59" customWidth="1"/>
    <col min="3107" max="3107" width="4.7109375" style="59" customWidth="1"/>
    <col min="3108" max="3109" width="9.5703125" style="59" customWidth="1"/>
    <col min="3110" max="3328" width="12.42578125" style="59"/>
    <col min="3329" max="3331" width="2.28515625" style="59" customWidth="1"/>
    <col min="3332" max="3332" width="17.42578125" style="59" customWidth="1"/>
    <col min="3333" max="3346" width="9.85546875" style="59" customWidth="1"/>
    <col min="3347" max="3349" width="12.42578125" style="59" customWidth="1"/>
    <col min="3350" max="3350" width="24" style="59" customWidth="1"/>
    <col min="3351" max="3362" width="9.5703125" style="59" customWidth="1"/>
    <col min="3363" max="3363" width="4.7109375" style="59" customWidth="1"/>
    <col min="3364" max="3365" width="9.5703125" style="59" customWidth="1"/>
    <col min="3366" max="3584" width="12.42578125" style="59"/>
    <col min="3585" max="3587" width="2.28515625" style="59" customWidth="1"/>
    <col min="3588" max="3588" width="17.42578125" style="59" customWidth="1"/>
    <col min="3589" max="3602" width="9.85546875" style="59" customWidth="1"/>
    <col min="3603" max="3605" width="12.42578125" style="59" customWidth="1"/>
    <col min="3606" max="3606" width="24" style="59" customWidth="1"/>
    <col min="3607" max="3618" width="9.5703125" style="59" customWidth="1"/>
    <col min="3619" max="3619" width="4.7109375" style="59" customWidth="1"/>
    <col min="3620" max="3621" width="9.5703125" style="59" customWidth="1"/>
    <col min="3622" max="3840" width="12.42578125" style="59"/>
    <col min="3841" max="3843" width="2.28515625" style="59" customWidth="1"/>
    <col min="3844" max="3844" width="17.42578125" style="59" customWidth="1"/>
    <col min="3845" max="3858" width="9.85546875" style="59" customWidth="1"/>
    <col min="3859" max="3861" width="12.42578125" style="59" customWidth="1"/>
    <col min="3862" max="3862" width="24" style="59" customWidth="1"/>
    <col min="3863" max="3874" width="9.5703125" style="59" customWidth="1"/>
    <col min="3875" max="3875" width="4.7109375" style="59" customWidth="1"/>
    <col min="3876" max="3877" width="9.5703125" style="59" customWidth="1"/>
    <col min="3878" max="4096" width="12.42578125" style="59"/>
    <col min="4097" max="4099" width="2.28515625" style="59" customWidth="1"/>
    <col min="4100" max="4100" width="17.42578125" style="59" customWidth="1"/>
    <col min="4101" max="4114" width="9.85546875" style="59" customWidth="1"/>
    <col min="4115" max="4117" width="12.42578125" style="59" customWidth="1"/>
    <col min="4118" max="4118" width="24" style="59" customWidth="1"/>
    <col min="4119" max="4130" width="9.5703125" style="59" customWidth="1"/>
    <col min="4131" max="4131" width="4.7109375" style="59" customWidth="1"/>
    <col min="4132" max="4133" width="9.5703125" style="59" customWidth="1"/>
    <col min="4134" max="4352" width="12.42578125" style="59"/>
    <col min="4353" max="4355" width="2.28515625" style="59" customWidth="1"/>
    <col min="4356" max="4356" width="17.42578125" style="59" customWidth="1"/>
    <col min="4357" max="4370" width="9.85546875" style="59" customWidth="1"/>
    <col min="4371" max="4373" width="12.42578125" style="59" customWidth="1"/>
    <col min="4374" max="4374" width="24" style="59" customWidth="1"/>
    <col min="4375" max="4386" width="9.5703125" style="59" customWidth="1"/>
    <col min="4387" max="4387" width="4.7109375" style="59" customWidth="1"/>
    <col min="4388" max="4389" width="9.5703125" style="59" customWidth="1"/>
    <col min="4390" max="4608" width="12.42578125" style="59"/>
    <col min="4609" max="4611" width="2.28515625" style="59" customWidth="1"/>
    <col min="4612" max="4612" width="17.42578125" style="59" customWidth="1"/>
    <col min="4613" max="4626" width="9.85546875" style="59" customWidth="1"/>
    <col min="4627" max="4629" width="12.42578125" style="59" customWidth="1"/>
    <col min="4630" max="4630" width="24" style="59" customWidth="1"/>
    <col min="4631" max="4642" width="9.5703125" style="59" customWidth="1"/>
    <col min="4643" max="4643" width="4.7109375" style="59" customWidth="1"/>
    <col min="4644" max="4645" width="9.5703125" style="59" customWidth="1"/>
    <col min="4646" max="4864" width="12.42578125" style="59"/>
    <col min="4865" max="4867" width="2.28515625" style="59" customWidth="1"/>
    <col min="4868" max="4868" width="17.42578125" style="59" customWidth="1"/>
    <col min="4869" max="4882" width="9.85546875" style="59" customWidth="1"/>
    <col min="4883" max="4885" width="12.42578125" style="59" customWidth="1"/>
    <col min="4886" max="4886" width="24" style="59" customWidth="1"/>
    <col min="4887" max="4898" width="9.5703125" style="59" customWidth="1"/>
    <col min="4899" max="4899" width="4.7109375" style="59" customWidth="1"/>
    <col min="4900" max="4901" width="9.5703125" style="59" customWidth="1"/>
    <col min="4902" max="5120" width="12.42578125" style="59"/>
    <col min="5121" max="5123" width="2.28515625" style="59" customWidth="1"/>
    <col min="5124" max="5124" width="17.42578125" style="59" customWidth="1"/>
    <col min="5125" max="5138" width="9.85546875" style="59" customWidth="1"/>
    <col min="5139" max="5141" width="12.42578125" style="59" customWidth="1"/>
    <col min="5142" max="5142" width="24" style="59" customWidth="1"/>
    <col min="5143" max="5154" width="9.5703125" style="59" customWidth="1"/>
    <col min="5155" max="5155" width="4.7109375" style="59" customWidth="1"/>
    <col min="5156" max="5157" width="9.5703125" style="59" customWidth="1"/>
    <col min="5158" max="5376" width="12.42578125" style="59"/>
    <col min="5377" max="5379" width="2.28515625" style="59" customWidth="1"/>
    <col min="5380" max="5380" width="17.42578125" style="59" customWidth="1"/>
    <col min="5381" max="5394" width="9.85546875" style="59" customWidth="1"/>
    <col min="5395" max="5397" width="12.42578125" style="59" customWidth="1"/>
    <col min="5398" max="5398" width="24" style="59" customWidth="1"/>
    <col min="5399" max="5410" width="9.5703125" style="59" customWidth="1"/>
    <col min="5411" max="5411" width="4.7109375" style="59" customWidth="1"/>
    <col min="5412" max="5413" width="9.5703125" style="59" customWidth="1"/>
    <col min="5414" max="5632" width="12.42578125" style="59"/>
    <col min="5633" max="5635" width="2.28515625" style="59" customWidth="1"/>
    <col min="5636" max="5636" width="17.42578125" style="59" customWidth="1"/>
    <col min="5637" max="5650" width="9.85546875" style="59" customWidth="1"/>
    <col min="5651" max="5653" width="12.42578125" style="59" customWidth="1"/>
    <col min="5654" max="5654" width="24" style="59" customWidth="1"/>
    <col min="5655" max="5666" width="9.5703125" style="59" customWidth="1"/>
    <col min="5667" max="5667" width="4.7109375" style="59" customWidth="1"/>
    <col min="5668" max="5669" width="9.5703125" style="59" customWidth="1"/>
    <col min="5670" max="5888" width="12.42578125" style="59"/>
    <col min="5889" max="5891" width="2.28515625" style="59" customWidth="1"/>
    <col min="5892" max="5892" width="17.42578125" style="59" customWidth="1"/>
    <col min="5893" max="5906" width="9.85546875" style="59" customWidth="1"/>
    <col min="5907" max="5909" width="12.42578125" style="59" customWidth="1"/>
    <col min="5910" max="5910" width="24" style="59" customWidth="1"/>
    <col min="5911" max="5922" width="9.5703125" style="59" customWidth="1"/>
    <col min="5923" max="5923" width="4.7109375" style="59" customWidth="1"/>
    <col min="5924" max="5925" width="9.5703125" style="59" customWidth="1"/>
    <col min="5926" max="6144" width="12.42578125" style="59"/>
    <col min="6145" max="6147" width="2.28515625" style="59" customWidth="1"/>
    <col min="6148" max="6148" width="17.42578125" style="59" customWidth="1"/>
    <col min="6149" max="6162" width="9.85546875" style="59" customWidth="1"/>
    <col min="6163" max="6165" width="12.42578125" style="59" customWidth="1"/>
    <col min="6166" max="6166" width="24" style="59" customWidth="1"/>
    <col min="6167" max="6178" width="9.5703125" style="59" customWidth="1"/>
    <col min="6179" max="6179" width="4.7109375" style="59" customWidth="1"/>
    <col min="6180" max="6181" width="9.5703125" style="59" customWidth="1"/>
    <col min="6182" max="6400" width="12.42578125" style="59"/>
    <col min="6401" max="6403" width="2.28515625" style="59" customWidth="1"/>
    <col min="6404" max="6404" width="17.42578125" style="59" customWidth="1"/>
    <col min="6405" max="6418" width="9.85546875" style="59" customWidth="1"/>
    <col min="6419" max="6421" width="12.42578125" style="59" customWidth="1"/>
    <col min="6422" max="6422" width="24" style="59" customWidth="1"/>
    <col min="6423" max="6434" width="9.5703125" style="59" customWidth="1"/>
    <col min="6435" max="6435" width="4.7109375" style="59" customWidth="1"/>
    <col min="6436" max="6437" width="9.5703125" style="59" customWidth="1"/>
    <col min="6438" max="6656" width="12.42578125" style="59"/>
    <col min="6657" max="6659" width="2.28515625" style="59" customWidth="1"/>
    <col min="6660" max="6660" width="17.42578125" style="59" customWidth="1"/>
    <col min="6661" max="6674" width="9.85546875" style="59" customWidth="1"/>
    <col min="6675" max="6677" width="12.42578125" style="59" customWidth="1"/>
    <col min="6678" max="6678" width="24" style="59" customWidth="1"/>
    <col min="6679" max="6690" width="9.5703125" style="59" customWidth="1"/>
    <col min="6691" max="6691" width="4.7109375" style="59" customWidth="1"/>
    <col min="6692" max="6693" width="9.5703125" style="59" customWidth="1"/>
    <col min="6694" max="6912" width="12.42578125" style="59"/>
    <col min="6913" max="6915" width="2.28515625" style="59" customWidth="1"/>
    <col min="6916" max="6916" width="17.42578125" style="59" customWidth="1"/>
    <col min="6917" max="6930" width="9.85546875" style="59" customWidth="1"/>
    <col min="6931" max="6933" width="12.42578125" style="59" customWidth="1"/>
    <col min="6934" max="6934" width="24" style="59" customWidth="1"/>
    <col min="6935" max="6946" width="9.5703125" style="59" customWidth="1"/>
    <col min="6947" max="6947" width="4.7109375" style="59" customWidth="1"/>
    <col min="6948" max="6949" width="9.5703125" style="59" customWidth="1"/>
    <col min="6950" max="7168" width="12.42578125" style="59"/>
    <col min="7169" max="7171" width="2.28515625" style="59" customWidth="1"/>
    <col min="7172" max="7172" width="17.42578125" style="59" customWidth="1"/>
    <col min="7173" max="7186" width="9.85546875" style="59" customWidth="1"/>
    <col min="7187" max="7189" width="12.42578125" style="59" customWidth="1"/>
    <col min="7190" max="7190" width="24" style="59" customWidth="1"/>
    <col min="7191" max="7202" width="9.5703125" style="59" customWidth="1"/>
    <col min="7203" max="7203" width="4.7109375" style="59" customWidth="1"/>
    <col min="7204" max="7205" width="9.5703125" style="59" customWidth="1"/>
    <col min="7206" max="7424" width="12.42578125" style="59"/>
    <col min="7425" max="7427" width="2.28515625" style="59" customWidth="1"/>
    <col min="7428" max="7428" width="17.42578125" style="59" customWidth="1"/>
    <col min="7429" max="7442" width="9.85546875" style="59" customWidth="1"/>
    <col min="7443" max="7445" width="12.42578125" style="59" customWidth="1"/>
    <col min="7446" max="7446" width="24" style="59" customWidth="1"/>
    <col min="7447" max="7458" width="9.5703125" style="59" customWidth="1"/>
    <col min="7459" max="7459" width="4.7109375" style="59" customWidth="1"/>
    <col min="7460" max="7461" width="9.5703125" style="59" customWidth="1"/>
    <col min="7462" max="7680" width="12.42578125" style="59"/>
    <col min="7681" max="7683" width="2.28515625" style="59" customWidth="1"/>
    <col min="7684" max="7684" width="17.42578125" style="59" customWidth="1"/>
    <col min="7685" max="7698" width="9.85546875" style="59" customWidth="1"/>
    <col min="7699" max="7701" width="12.42578125" style="59" customWidth="1"/>
    <col min="7702" max="7702" width="24" style="59" customWidth="1"/>
    <col min="7703" max="7714" width="9.5703125" style="59" customWidth="1"/>
    <col min="7715" max="7715" width="4.7109375" style="59" customWidth="1"/>
    <col min="7716" max="7717" width="9.5703125" style="59" customWidth="1"/>
    <col min="7718" max="7936" width="12.42578125" style="59"/>
    <col min="7937" max="7939" width="2.28515625" style="59" customWidth="1"/>
    <col min="7940" max="7940" width="17.42578125" style="59" customWidth="1"/>
    <col min="7941" max="7954" width="9.85546875" style="59" customWidth="1"/>
    <col min="7955" max="7957" width="12.42578125" style="59" customWidth="1"/>
    <col min="7958" max="7958" width="24" style="59" customWidth="1"/>
    <col min="7959" max="7970" width="9.5703125" style="59" customWidth="1"/>
    <col min="7971" max="7971" width="4.7109375" style="59" customWidth="1"/>
    <col min="7972" max="7973" width="9.5703125" style="59" customWidth="1"/>
    <col min="7974" max="8192" width="12.42578125" style="59"/>
    <col min="8193" max="8195" width="2.28515625" style="59" customWidth="1"/>
    <col min="8196" max="8196" width="17.42578125" style="59" customWidth="1"/>
    <col min="8197" max="8210" width="9.85546875" style="59" customWidth="1"/>
    <col min="8211" max="8213" width="12.42578125" style="59" customWidth="1"/>
    <col min="8214" max="8214" width="24" style="59" customWidth="1"/>
    <col min="8215" max="8226" width="9.5703125" style="59" customWidth="1"/>
    <col min="8227" max="8227" width="4.7109375" style="59" customWidth="1"/>
    <col min="8228" max="8229" width="9.5703125" style="59" customWidth="1"/>
    <col min="8230" max="8448" width="12.42578125" style="59"/>
    <col min="8449" max="8451" width="2.28515625" style="59" customWidth="1"/>
    <col min="8452" max="8452" width="17.42578125" style="59" customWidth="1"/>
    <col min="8453" max="8466" width="9.85546875" style="59" customWidth="1"/>
    <col min="8467" max="8469" width="12.42578125" style="59" customWidth="1"/>
    <col min="8470" max="8470" width="24" style="59" customWidth="1"/>
    <col min="8471" max="8482" width="9.5703125" style="59" customWidth="1"/>
    <col min="8483" max="8483" width="4.7109375" style="59" customWidth="1"/>
    <col min="8484" max="8485" width="9.5703125" style="59" customWidth="1"/>
    <col min="8486" max="8704" width="12.42578125" style="59"/>
    <col min="8705" max="8707" width="2.28515625" style="59" customWidth="1"/>
    <col min="8708" max="8708" width="17.42578125" style="59" customWidth="1"/>
    <col min="8709" max="8722" width="9.85546875" style="59" customWidth="1"/>
    <col min="8723" max="8725" width="12.42578125" style="59" customWidth="1"/>
    <col min="8726" max="8726" width="24" style="59" customWidth="1"/>
    <col min="8727" max="8738" width="9.5703125" style="59" customWidth="1"/>
    <col min="8739" max="8739" width="4.7109375" style="59" customWidth="1"/>
    <col min="8740" max="8741" width="9.5703125" style="59" customWidth="1"/>
    <col min="8742" max="8960" width="12.42578125" style="59"/>
    <col min="8961" max="8963" width="2.28515625" style="59" customWidth="1"/>
    <col min="8964" max="8964" width="17.42578125" style="59" customWidth="1"/>
    <col min="8965" max="8978" width="9.85546875" style="59" customWidth="1"/>
    <col min="8979" max="8981" width="12.42578125" style="59" customWidth="1"/>
    <col min="8982" max="8982" width="24" style="59" customWidth="1"/>
    <col min="8983" max="8994" width="9.5703125" style="59" customWidth="1"/>
    <col min="8995" max="8995" width="4.7109375" style="59" customWidth="1"/>
    <col min="8996" max="8997" width="9.5703125" style="59" customWidth="1"/>
    <col min="8998" max="9216" width="12.42578125" style="59"/>
    <col min="9217" max="9219" width="2.28515625" style="59" customWidth="1"/>
    <col min="9220" max="9220" width="17.42578125" style="59" customWidth="1"/>
    <col min="9221" max="9234" width="9.85546875" style="59" customWidth="1"/>
    <col min="9235" max="9237" width="12.42578125" style="59" customWidth="1"/>
    <col min="9238" max="9238" width="24" style="59" customWidth="1"/>
    <col min="9239" max="9250" width="9.5703125" style="59" customWidth="1"/>
    <col min="9251" max="9251" width="4.7109375" style="59" customWidth="1"/>
    <col min="9252" max="9253" width="9.5703125" style="59" customWidth="1"/>
    <col min="9254" max="9472" width="12.42578125" style="59"/>
    <col min="9473" max="9475" width="2.28515625" style="59" customWidth="1"/>
    <col min="9476" max="9476" width="17.42578125" style="59" customWidth="1"/>
    <col min="9477" max="9490" width="9.85546875" style="59" customWidth="1"/>
    <col min="9491" max="9493" width="12.42578125" style="59" customWidth="1"/>
    <col min="9494" max="9494" width="24" style="59" customWidth="1"/>
    <col min="9495" max="9506" width="9.5703125" style="59" customWidth="1"/>
    <col min="9507" max="9507" width="4.7109375" style="59" customWidth="1"/>
    <col min="9508" max="9509" width="9.5703125" style="59" customWidth="1"/>
    <col min="9510" max="9728" width="12.42578125" style="59"/>
    <col min="9729" max="9731" width="2.28515625" style="59" customWidth="1"/>
    <col min="9732" max="9732" width="17.42578125" style="59" customWidth="1"/>
    <col min="9733" max="9746" width="9.85546875" style="59" customWidth="1"/>
    <col min="9747" max="9749" width="12.42578125" style="59" customWidth="1"/>
    <col min="9750" max="9750" width="24" style="59" customWidth="1"/>
    <col min="9751" max="9762" width="9.5703125" style="59" customWidth="1"/>
    <col min="9763" max="9763" width="4.7109375" style="59" customWidth="1"/>
    <col min="9764" max="9765" width="9.5703125" style="59" customWidth="1"/>
    <col min="9766" max="9984" width="12.42578125" style="59"/>
    <col min="9985" max="9987" width="2.28515625" style="59" customWidth="1"/>
    <col min="9988" max="9988" width="17.42578125" style="59" customWidth="1"/>
    <col min="9989" max="10002" width="9.85546875" style="59" customWidth="1"/>
    <col min="10003" max="10005" width="12.42578125" style="59" customWidth="1"/>
    <col min="10006" max="10006" width="24" style="59" customWidth="1"/>
    <col min="10007" max="10018" width="9.5703125" style="59" customWidth="1"/>
    <col min="10019" max="10019" width="4.7109375" style="59" customWidth="1"/>
    <col min="10020" max="10021" width="9.5703125" style="59" customWidth="1"/>
    <col min="10022" max="10240" width="12.42578125" style="59"/>
    <col min="10241" max="10243" width="2.28515625" style="59" customWidth="1"/>
    <col min="10244" max="10244" width="17.42578125" style="59" customWidth="1"/>
    <col min="10245" max="10258" width="9.85546875" style="59" customWidth="1"/>
    <col min="10259" max="10261" width="12.42578125" style="59" customWidth="1"/>
    <col min="10262" max="10262" width="24" style="59" customWidth="1"/>
    <col min="10263" max="10274" width="9.5703125" style="59" customWidth="1"/>
    <col min="10275" max="10275" width="4.7109375" style="59" customWidth="1"/>
    <col min="10276" max="10277" width="9.5703125" style="59" customWidth="1"/>
    <col min="10278" max="10496" width="12.42578125" style="59"/>
    <col min="10497" max="10499" width="2.28515625" style="59" customWidth="1"/>
    <col min="10500" max="10500" width="17.42578125" style="59" customWidth="1"/>
    <col min="10501" max="10514" width="9.85546875" style="59" customWidth="1"/>
    <col min="10515" max="10517" width="12.42578125" style="59" customWidth="1"/>
    <col min="10518" max="10518" width="24" style="59" customWidth="1"/>
    <col min="10519" max="10530" width="9.5703125" style="59" customWidth="1"/>
    <col min="10531" max="10531" width="4.7109375" style="59" customWidth="1"/>
    <col min="10532" max="10533" width="9.5703125" style="59" customWidth="1"/>
    <col min="10534" max="10752" width="12.42578125" style="59"/>
    <col min="10753" max="10755" width="2.28515625" style="59" customWidth="1"/>
    <col min="10756" max="10756" width="17.42578125" style="59" customWidth="1"/>
    <col min="10757" max="10770" width="9.85546875" style="59" customWidth="1"/>
    <col min="10771" max="10773" width="12.42578125" style="59" customWidth="1"/>
    <col min="10774" max="10774" width="24" style="59" customWidth="1"/>
    <col min="10775" max="10786" width="9.5703125" style="59" customWidth="1"/>
    <col min="10787" max="10787" width="4.7109375" style="59" customWidth="1"/>
    <col min="10788" max="10789" width="9.5703125" style="59" customWidth="1"/>
    <col min="10790" max="11008" width="12.42578125" style="59"/>
    <col min="11009" max="11011" width="2.28515625" style="59" customWidth="1"/>
    <col min="11012" max="11012" width="17.42578125" style="59" customWidth="1"/>
    <col min="11013" max="11026" width="9.85546875" style="59" customWidth="1"/>
    <col min="11027" max="11029" width="12.42578125" style="59" customWidth="1"/>
    <col min="11030" max="11030" width="24" style="59" customWidth="1"/>
    <col min="11031" max="11042" width="9.5703125" style="59" customWidth="1"/>
    <col min="11043" max="11043" width="4.7109375" style="59" customWidth="1"/>
    <col min="11044" max="11045" width="9.5703125" style="59" customWidth="1"/>
    <col min="11046" max="11264" width="12.42578125" style="59"/>
    <col min="11265" max="11267" width="2.28515625" style="59" customWidth="1"/>
    <col min="11268" max="11268" width="17.42578125" style="59" customWidth="1"/>
    <col min="11269" max="11282" width="9.85546875" style="59" customWidth="1"/>
    <col min="11283" max="11285" width="12.42578125" style="59" customWidth="1"/>
    <col min="11286" max="11286" width="24" style="59" customWidth="1"/>
    <col min="11287" max="11298" width="9.5703125" style="59" customWidth="1"/>
    <col min="11299" max="11299" width="4.7109375" style="59" customWidth="1"/>
    <col min="11300" max="11301" width="9.5703125" style="59" customWidth="1"/>
    <col min="11302" max="11520" width="12.42578125" style="59"/>
    <col min="11521" max="11523" width="2.28515625" style="59" customWidth="1"/>
    <col min="11524" max="11524" width="17.42578125" style="59" customWidth="1"/>
    <col min="11525" max="11538" width="9.85546875" style="59" customWidth="1"/>
    <col min="11539" max="11541" width="12.42578125" style="59" customWidth="1"/>
    <col min="11542" max="11542" width="24" style="59" customWidth="1"/>
    <col min="11543" max="11554" width="9.5703125" style="59" customWidth="1"/>
    <col min="11555" max="11555" width="4.7109375" style="59" customWidth="1"/>
    <col min="11556" max="11557" width="9.5703125" style="59" customWidth="1"/>
    <col min="11558" max="11776" width="12.42578125" style="59"/>
    <col min="11777" max="11779" width="2.28515625" style="59" customWidth="1"/>
    <col min="11780" max="11780" width="17.42578125" style="59" customWidth="1"/>
    <col min="11781" max="11794" width="9.85546875" style="59" customWidth="1"/>
    <col min="11795" max="11797" width="12.42578125" style="59" customWidth="1"/>
    <col min="11798" max="11798" width="24" style="59" customWidth="1"/>
    <col min="11799" max="11810" width="9.5703125" style="59" customWidth="1"/>
    <col min="11811" max="11811" width="4.7109375" style="59" customWidth="1"/>
    <col min="11812" max="11813" width="9.5703125" style="59" customWidth="1"/>
    <col min="11814" max="12032" width="12.42578125" style="59"/>
    <col min="12033" max="12035" width="2.28515625" style="59" customWidth="1"/>
    <col min="12036" max="12036" width="17.42578125" style="59" customWidth="1"/>
    <col min="12037" max="12050" width="9.85546875" style="59" customWidth="1"/>
    <col min="12051" max="12053" width="12.42578125" style="59" customWidth="1"/>
    <col min="12054" max="12054" width="24" style="59" customWidth="1"/>
    <col min="12055" max="12066" width="9.5703125" style="59" customWidth="1"/>
    <col min="12067" max="12067" width="4.7109375" style="59" customWidth="1"/>
    <col min="12068" max="12069" width="9.5703125" style="59" customWidth="1"/>
    <col min="12070" max="12288" width="12.42578125" style="59"/>
    <col min="12289" max="12291" width="2.28515625" style="59" customWidth="1"/>
    <col min="12292" max="12292" width="17.42578125" style="59" customWidth="1"/>
    <col min="12293" max="12306" width="9.85546875" style="59" customWidth="1"/>
    <col min="12307" max="12309" width="12.42578125" style="59" customWidth="1"/>
    <col min="12310" max="12310" width="24" style="59" customWidth="1"/>
    <col min="12311" max="12322" width="9.5703125" style="59" customWidth="1"/>
    <col min="12323" max="12323" width="4.7109375" style="59" customWidth="1"/>
    <col min="12324" max="12325" width="9.5703125" style="59" customWidth="1"/>
    <col min="12326" max="12544" width="12.42578125" style="59"/>
    <col min="12545" max="12547" width="2.28515625" style="59" customWidth="1"/>
    <col min="12548" max="12548" width="17.42578125" style="59" customWidth="1"/>
    <col min="12549" max="12562" width="9.85546875" style="59" customWidth="1"/>
    <col min="12563" max="12565" width="12.42578125" style="59" customWidth="1"/>
    <col min="12566" max="12566" width="24" style="59" customWidth="1"/>
    <col min="12567" max="12578" width="9.5703125" style="59" customWidth="1"/>
    <col min="12579" max="12579" width="4.7109375" style="59" customWidth="1"/>
    <col min="12580" max="12581" width="9.5703125" style="59" customWidth="1"/>
    <col min="12582" max="12800" width="12.42578125" style="59"/>
    <col min="12801" max="12803" width="2.28515625" style="59" customWidth="1"/>
    <col min="12804" max="12804" width="17.42578125" style="59" customWidth="1"/>
    <col min="12805" max="12818" width="9.85546875" style="59" customWidth="1"/>
    <col min="12819" max="12821" width="12.42578125" style="59" customWidth="1"/>
    <col min="12822" max="12822" width="24" style="59" customWidth="1"/>
    <col min="12823" max="12834" width="9.5703125" style="59" customWidth="1"/>
    <col min="12835" max="12835" width="4.7109375" style="59" customWidth="1"/>
    <col min="12836" max="12837" width="9.5703125" style="59" customWidth="1"/>
    <col min="12838" max="13056" width="12.42578125" style="59"/>
    <col min="13057" max="13059" width="2.28515625" style="59" customWidth="1"/>
    <col min="13060" max="13060" width="17.42578125" style="59" customWidth="1"/>
    <col min="13061" max="13074" width="9.85546875" style="59" customWidth="1"/>
    <col min="13075" max="13077" width="12.42578125" style="59" customWidth="1"/>
    <col min="13078" max="13078" width="24" style="59" customWidth="1"/>
    <col min="13079" max="13090" width="9.5703125" style="59" customWidth="1"/>
    <col min="13091" max="13091" width="4.7109375" style="59" customWidth="1"/>
    <col min="13092" max="13093" width="9.5703125" style="59" customWidth="1"/>
    <col min="13094" max="13312" width="12.42578125" style="59"/>
    <col min="13313" max="13315" width="2.28515625" style="59" customWidth="1"/>
    <col min="13316" max="13316" width="17.42578125" style="59" customWidth="1"/>
    <col min="13317" max="13330" width="9.85546875" style="59" customWidth="1"/>
    <col min="13331" max="13333" width="12.42578125" style="59" customWidth="1"/>
    <col min="13334" max="13334" width="24" style="59" customWidth="1"/>
    <col min="13335" max="13346" width="9.5703125" style="59" customWidth="1"/>
    <col min="13347" max="13347" width="4.7109375" style="59" customWidth="1"/>
    <col min="13348" max="13349" width="9.5703125" style="59" customWidth="1"/>
    <col min="13350" max="13568" width="12.42578125" style="59"/>
    <col min="13569" max="13571" width="2.28515625" style="59" customWidth="1"/>
    <col min="13572" max="13572" width="17.42578125" style="59" customWidth="1"/>
    <col min="13573" max="13586" width="9.85546875" style="59" customWidth="1"/>
    <col min="13587" max="13589" width="12.42578125" style="59" customWidth="1"/>
    <col min="13590" max="13590" width="24" style="59" customWidth="1"/>
    <col min="13591" max="13602" width="9.5703125" style="59" customWidth="1"/>
    <col min="13603" max="13603" width="4.7109375" style="59" customWidth="1"/>
    <col min="13604" max="13605" width="9.5703125" style="59" customWidth="1"/>
    <col min="13606" max="13824" width="12.42578125" style="59"/>
    <col min="13825" max="13827" width="2.28515625" style="59" customWidth="1"/>
    <col min="13828" max="13828" width="17.42578125" style="59" customWidth="1"/>
    <col min="13829" max="13842" width="9.85546875" style="59" customWidth="1"/>
    <col min="13843" max="13845" width="12.42578125" style="59" customWidth="1"/>
    <col min="13846" max="13846" width="24" style="59" customWidth="1"/>
    <col min="13847" max="13858" width="9.5703125" style="59" customWidth="1"/>
    <col min="13859" max="13859" width="4.7109375" style="59" customWidth="1"/>
    <col min="13860" max="13861" width="9.5703125" style="59" customWidth="1"/>
    <col min="13862" max="14080" width="12.42578125" style="59"/>
    <col min="14081" max="14083" width="2.28515625" style="59" customWidth="1"/>
    <col min="14084" max="14084" width="17.42578125" style="59" customWidth="1"/>
    <col min="14085" max="14098" width="9.85546875" style="59" customWidth="1"/>
    <col min="14099" max="14101" width="12.42578125" style="59" customWidth="1"/>
    <col min="14102" max="14102" width="24" style="59" customWidth="1"/>
    <col min="14103" max="14114" width="9.5703125" style="59" customWidth="1"/>
    <col min="14115" max="14115" width="4.7109375" style="59" customWidth="1"/>
    <col min="14116" max="14117" width="9.5703125" style="59" customWidth="1"/>
    <col min="14118" max="14336" width="12.42578125" style="59"/>
    <col min="14337" max="14339" width="2.28515625" style="59" customWidth="1"/>
    <col min="14340" max="14340" width="17.42578125" style="59" customWidth="1"/>
    <col min="14341" max="14354" width="9.85546875" style="59" customWidth="1"/>
    <col min="14355" max="14357" width="12.42578125" style="59" customWidth="1"/>
    <col min="14358" max="14358" width="24" style="59" customWidth="1"/>
    <col min="14359" max="14370" width="9.5703125" style="59" customWidth="1"/>
    <col min="14371" max="14371" width="4.7109375" style="59" customWidth="1"/>
    <col min="14372" max="14373" width="9.5703125" style="59" customWidth="1"/>
    <col min="14374" max="14592" width="12.42578125" style="59"/>
    <col min="14593" max="14595" width="2.28515625" style="59" customWidth="1"/>
    <col min="14596" max="14596" width="17.42578125" style="59" customWidth="1"/>
    <col min="14597" max="14610" width="9.85546875" style="59" customWidth="1"/>
    <col min="14611" max="14613" width="12.42578125" style="59" customWidth="1"/>
    <col min="14614" max="14614" width="24" style="59" customWidth="1"/>
    <col min="14615" max="14626" width="9.5703125" style="59" customWidth="1"/>
    <col min="14627" max="14627" width="4.7109375" style="59" customWidth="1"/>
    <col min="14628" max="14629" width="9.5703125" style="59" customWidth="1"/>
    <col min="14630" max="14848" width="12.42578125" style="59"/>
    <col min="14849" max="14851" width="2.28515625" style="59" customWidth="1"/>
    <col min="14852" max="14852" width="17.42578125" style="59" customWidth="1"/>
    <col min="14853" max="14866" width="9.85546875" style="59" customWidth="1"/>
    <col min="14867" max="14869" width="12.42578125" style="59" customWidth="1"/>
    <col min="14870" max="14870" width="24" style="59" customWidth="1"/>
    <col min="14871" max="14882" width="9.5703125" style="59" customWidth="1"/>
    <col min="14883" max="14883" width="4.7109375" style="59" customWidth="1"/>
    <col min="14884" max="14885" width="9.5703125" style="59" customWidth="1"/>
    <col min="14886" max="15104" width="12.42578125" style="59"/>
    <col min="15105" max="15107" width="2.28515625" style="59" customWidth="1"/>
    <col min="15108" max="15108" width="17.42578125" style="59" customWidth="1"/>
    <col min="15109" max="15122" width="9.85546875" style="59" customWidth="1"/>
    <col min="15123" max="15125" width="12.42578125" style="59" customWidth="1"/>
    <col min="15126" max="15126" width="24" style="59" customWidth="1"/>
    <col min="15127" max="15138" width="9.5703125" style="59" customWidth="1"/>
    <col min="15139" max="15139" width="4.7109375" style="59" customWidth="1"/>
    <col min="15140" max="15141" width="9.5703125" style="59" customWidth="1"/>
    <col min="15142" max="15360" width="12.42578125" style="59"/>
    <col min="15361" max="15363" width="2.28515625" style="59" customWidth="1"/>
    <col min="15364" max="15364" width="17.42578125" style="59" customWidth="1"/>
    <col min="15365" max="15378" width="9.85546875" style="59" customWidth="1"/>
    <col min="15379" max="15381" width="12.42578125" style="59" customWidth="1"/>
    <col min="15382" max="15382" width="24" style="59" customWidth="1"/>
    <col min="15383" max="15394" width="9.5703125" style="59" customWidth="1"/>
    <col min="15395" max="15395" width="4.7109375" style="59" customWidth="1"/>
    <col min="15396" max="15397" width="9.5703125" style="59" customWidth="1"/>
    <col min="15398" max="15616" width="12.42578125" style="59"/>
    <col min="15617" max="15619" width="2.28515625" style="59" customWidth="1"/>
    <col min="15620" max="15620" width="17.42578125" style="59" customWidth="1"/>
    <col min="15621" max="15634" width="9.85546875" style="59" customWidth="1"/>
    <col min="15635" max="15637" width="12.42578125" style="59" customWidth="1"/>
    <col min="15638" max="15638" width="24" style="59" customWidth="1"/>
    <col min="15639" max="15650" width="9.5703125" style="59" customWidth="1"/>
    <col min="15651" max="15651" width="4.7109375" style="59" customWidth="1"/>
    <col min="15652" max="15653" width="9.5703125" style="59" customWidth="1"/>
    <col min="15654" max="15872" width="12.42578125" style="59"/>
    <col min="15873" max="15875" width="2.28515625" style="59" customWidth="1"/>
    <col min="15876" max="15876" width="17.42578125" style="59" customWidth="1"/>
    <col min="15877" max="15890" width="9.85546875" style="59" customWidth="1"/>
    <col min="15891" max="15893" width="12.42578125" style="59" customWidth="1"/>
    <col min="15894" max="15894" width="24" style="59" customWidth="1"/>
    <col min="15895" max="15906" width="9.5703125" style="59" customWidth="1"/>
    <col min="15907" max="15907" width="4.7109375" style="59" customWidth="1"/>
    <col min="15908" max="15909" width="9.5703125" style="59" customWidth="1"/>
    <col min="15910" max="16128" width="12.42578125" style="59"/>
    <col min="16129" max="16131" width="2.28515625" style="59" customWidth="1"/>
    <col min="16132" max="16132" width="17.42578125" style="59" customWidth="1"/>
    <col min="16133" max="16146" width="9.85546875" style="59" customWidth="1"/>
    <col min="16147" max="16149" width="12.42578125" style="59" customWidth="1"/>
    <col min="16150" max="16150" width="24" style="59" customWidth="1"/>
    <col min="16151" max="16162" width="9.5703125" style="59" customWidth="1"/>
    <col min="16163" max="16163" width="4.7109375" style="59" customWidth="1"/>
    <col min="16164" max="16165" width="9.5703125" style="59" customWidth="1"/>
    <col min="16166" max="16384" width="12.42578125" style="59"/>
  </cols>
  <sheetData>
    <row r="1" spans="1:37" ht="15" customHeight="1" x14ac:dyDescent="0.2">
      <c r="A1" s="198" t="s">
        <v>119</v>
      </c>
      <c r="B1" s="198"/>
      <c r="C1" s="198"/>
      <c r="D1" s="198"/>
      <c r="E1" s="198"/>
      <c r="F1" s="198"/>
      <c r="G1" s="198"/>
      <c r="H1" s="198"/>
      <c r="I1" s="198"/>
      <c r="J1" s="198"/>
      <c r="K1" s="198"/>
      <c r="L1" s="198"/>
      <c r="M1" s="198"/>
      <c r="N1" s="198"/>
      <c r="O1" s="198"/>
    </row>
    <row r="4" spans="1:37" s="61" customFormat="1" ht="15" customHeight="1" x14ac:dyDescent="0.2">
      <c r="A4" s="60" t="s">
        <v>120</v>
      </c>
    </row>
    <row r="5" spans="1:37" s="61" customFormat="1" ht="15" customHeight="1" x14ac:dyDescent="0.2">
      <c r="A5" s="62" t="s">
        <v>121</v>
      </c>
      <c r="B5" s="63"/>
      <c r="C5" s="63"/>
      <c r="D5" s="63"/>
      <c r="E5" s="63"/>
      <c r="F5" s="63"/>
      <c r="G5" s="63"/>
      <c r="H5" s="63"/>
      <c r="I5" s="63"/>
      <c r="J5" s="63"/>
      <c r="K5" s="63"/>
      <c r="L5" s="63"/>
      <c r="M5" s="63"/>
      <c r="N5" s="63"/>
      <c r="O5" s="63"/>
      <c r="P5" s="63"/>
      <c r="Q5" s="63"/>
      <c r="R5" s="63"/>
    </row>
    <row r="6" spans="1:37" ht="15" customHeight="1" x14ac:dyDescent="0.2">
      <c r="B6" s="64"/>
      <c r="C6" s="64"/>
      <c r="D6" s="64"/>
      <c r="F6" s="65"/>
      <c r="H6" s="65"/>
      <c r="Y6" s="65"/>
    </row>
    <row r="7" spans="1:37" s="66" customFormat="1" ht="15" customHeight="1" x14ac:dyDescent="0.2">
      <c r="D7" s="67"/>
      <c r="E7" s="68"/>
      <c r="F7" s="68"/>
      <c r="G7" s="68"/>
      <c r="H7" s="68"/>
      <c r="I7" s="68"/>
      <c r="J7" s="68"/>
      <c r="K7" s="68"/>
      <c r="L7" s="68"/>
      <c r="M7" s="68"/>
      <c r="N7" s="68"/>
      <c r="O7" s="68"/>
      <c r="P7" s="68"/>
      <c r="Q7" s="199" t="s">
        <v>18</v>
      </c>
      <c r="R7" s="199"/>
      <c r="T7" s="68"/>
      <c r="U7" s="68"/>
      <c r="V7" s="68"/>
      <c r="W7" s="68"/>
      <c r="X7" s="68"/>
      <c r="Y7" s="68"/>
      <c r="Z7" s="68"/>
      <c r="AA7" s="68"/>
      <c r="AB7" s="68"/>
      <c r="AC7" s="68"/>
      <c r="AD7" s="68"/>
      <c r="AE7" s="68"/>
      <c r="AF7" s="69"/>
      <c r="AG7" s="69"/>
      <c r="AH7" s="67"/>
      <c r="AI7" s="67"/>
      <c r="AJ7" s="70"/>
      <c r="AK7" s="70"/>
    </row>
    <row r="8" spans="1:37" ht="15" customHeight="1" x14ac:dyDescent="0.2">
      <c r="E8" s="71" t="s">
        <v>122</v>
      </c>
      <c r="F8" s="72"/>
      <c r="G8" s="72"/>
      <c r="H8" s="72"/>
      <c r="I8" s="72"/>
      <c r="J8" s="72"/>
      <c r="K8" s="72"/>
      <c r="L8" s="72"/>
      <c r="M8" s="72"/>
      <c r="N8" s="72"/>
      <c r="O8" s="72"/>
      <c r="P8" s="72"/>
      <c r="Q8" s="73" t="s">
        <v>123</v>
      </c>
      <c r="R8" s="73" t="s">
        <v>123</v>
      </c>
      <c r="T8" s="71"/>
      <c r="U8" s="72"/>
      <c r="V8" s="72"/>
      <c r="W8" s="72"/>
      <c r="X8" s="72"/>
      <c r="Y8" s="72"/>
      <c r="Z8" s="72"/>
      <c r="AA8" s="72"/>
      <c r="AB8" s="72"/>
      <c r="AC8" s="72"/>
      <c r="AD8" s="72"/>
      <c r="AE8" s="72"/>
      <c r="AF8" s="73"/>
      <c r="AG8" s="73"/>
      <c r="AJ8" s="74"/>
      <c r="AK8" s="74"/>
    </row>
    <row r="9" spans="1:37" ht="15" customHeight="1" x14ac:dyDescent="0.2">
      <c r="A9" s="63"/>
      <c r="B9" s="63"/>
      <c r="C9" s="63"/>
      <c r="D9" s="75"/>
      <c r="E9" s="76">
        <v>2012</v>
      </c>
      <c r="F9" s="76">
        <f>+E9+1</f>
        <v>2013</v>
      </c>
      <c r="G9" s="76">
        <f t="shared" ref="G9:P9" si="0">+F9+1</f>
        <v>2014</v>
      </c>
      <c r="H9" s="76">
        <f t="shared" si="0"/>
        <v>2015</v>
      </c>
      <c r="I9" s="76">
        <f t="shared" si="0"/>
        <v>2016</v>
      </c>
      <c r="J9" s="76">
        <f t="shared" si="0"/>
        <v>2017</v>
      </c>
      <c r="K9" s="76">
        <f t="shared" si="0"/>
        <v>2018</v>
      </c>
      <c r="L9" s="76">
        <f t="shared" si="0"/>
        <v>2019</v>
      </c>
      <c r="M9" s="76">
        <f t="shared" si="0"/>
        <v>2020</v>
      </c>
      <c r="N9" s="76">
        <f t="shared" si="0"/>
        <v>2021</v>
      </c>
      <c r="O9" s="76">
        <f t="shared" si="0"/>
        <v>2022</v>
      </c>
      <c r="P9" s="76">
        <f t="shared" si="0"/>
        <v>2023</v>
      </c>
      <c r="Q9" s="76">
        <v>2018</v>
      </c>
      <c r="R9" s="76">
        <v>2023</v>
      </c>
      <c r="T9" s="77"/>
      <c r="U9" s="77"/>
      <c r="V9" s="77"/>
      <c r="W9" s="77"/>
      <c r="X9" s="77"/>
      <c r="Y9" s="77"/>
      <c r="Z9" s="77"/>
      <c r="AA9" s="77"/>
      <c r="AB9" s="77"/>
      <c r="AC9" s="77"/>
      <c r="AD9" s="77"/>
      <c r="AE9" s="77"/>
      <c r="AF9" s="77"/>
      <c r="AG9" s="77"/>
      <c r="AH9" s="77"/>
      <c r="AJ9" s="74"/>
      <c r="AK9" s="74"/>
    </row>
    <row r="10" spans="1:37" ht="15" customHeight="1" x14ac:dyDescent="0.2">
      <c r="A10" s="78"/>
      <c r="B10" s="79"/>
      <c r="C10" s="79"/>
      <c r="D10" s="79"/>
      <c r="E10" s="200" t="s">
        <v>19</v>
      </c>
      <c r="F10" s="200"/>
      <c r="G10" s="200"/>
      <c r="H10" s="200"/>
      <c r="I10" s="200"/>
      <c r="J10" s="200"/>
      <c r="K10" s="200"/>
      <c r="L10" s="200"/>
      <c r="M10" s="200"/>
      <c r="N10" s="200"/>
      <c r="O10" s="200"/>
      <c r="P10" s="200"/>
      <c r="Q10" s="200"/>
      <c r="R10" s="200"/>
    </row>
    <row r="11" spans="1:37" ht="15" customHeight="1" x14ac:dyDescent="0.2">
      <c r="A11" s="196" t="s">
        <v>124</v>
      </c>
      <c r="B11" s="197"/>
      <c r="C11" s="197"/>
      <c r="D11" s="197"/>
    </row>
    <row r="12" spans="1:37" ht="15" customHeight="1" x14ac:dyDescent="0.2">
      <c r="B12" s="196" t="s">
        <v>125</v>
      </c>
      <c r="C12" s="197"/>
      <c r="D12" s="197"/>
      <c r="E12" s="80">
        <v>1132.2059999999999</v>
      </c>
      <c r="F12" s="80">
        <v>1263.5917773861252</v>
      </c>
      <c r="G12" s="80">
        <v>1354.6774681720772</v>
      </c>
      <c r="H12" s="80">
        <v>1539.5190301377409</v>
      </c>
      <c r="I12" s="80">
        <v>1674.1167139101155</v>
      </c>
      <c r="J12" s="80">
        <v>1810.241443756817</v>
      </c>
      <c r="K12" s="80">
        <v>1929.1265276287641</v>
      </c>
      <c r="L12" s="80">
        <v>2039.5384129158942</v>
      </c>
      <c r="M12" s="80">
        <v>2157.7705916561722</v>
      </c>
      <c r="N12" s="80">
        <v>2281.5464539660579</v>
      </c>
      <c r="O12" s="80">
        <v>2411.8731126251473</v>
      </c>
      <c r="P12" s="80">
        <v>2548.2766480683426</v>
      </c>
      <c r="Q12" s="80">
        <v>8307.6811836055131</v>
      </c>
      <c r="R12" s="80">
        <v>19746.686402837127</v>
      </c>
      <c r="W12" s="80"/>
      <c r="X12" s="80"/>
      <c r="Y12" s="80"/>
      <c r="Z12" s="80"/>
      <c r="AA12" s="80"/>
      <c r="AB12" s="80"/>
      <c r="AC12" s="80"/>
      <c r="AD12" s="80"/>
      <c r="AE12" s="80"/>
      <c r="AF12" s="80"/>
      <c r="AG12" s="80"/>
      <c r="AH12" s="80"/>
      <c r="AJ12" s="81"/>
      <c r="AK12" s="81"/>
    </row>
    <row r="13" spans="1:37" ht="15" customHeight="1" x14ac:dyDescent="0.2">
      <c r="B13" s="196" t="s">
        <v>126</v>
      </c>
      <c r="C13" s="197"/>
      <c r="D13" s="197"/>
      <c r="E13" s="80">
        <v>845.31299999999999</v>
      </c>
      <c r="F13" s="80">
        <v>952.91663253291222</v>
      </c>
      <c r="G13" s="80">
        <v>1021.4589587692755</v>
      </c>
      <c r="H13" s="80">
        <v>1068.3924669018181</v>
      </c>
      <c r="I13" s="80">
        <v>1129.0876697186663</v>
      </c>
      <c r="J13" s="80">
        <v>1194.6233427858256</v>
      </c>
      <c r="K13" s="80">
        <v>1256.4787112093065</v>
      </c>
      <c r="L13" s="80">
        <v>1314.3466198589217</v>
      </c>
      <c r="M13" s="80">
        <v>1372.1145614872937</v>
      </c>
      <c r="N13" s="80">
        <v>1433.3096560664242</v>
      </c>
      <c r="O13" s="80">
        <v>1497.8697647055862</v>
      </c>
      <c r="P13" s="80">
        <v>1564.7434309128912</v>
      </c>
      <c r="Q13" s="80">
        <v>5670.0411493848924</v>
      </c>
      <c r="R13" s="80">
        <v>12852.425182416009</v>
      </c>
      <c r="W13" s="80"/>
      <c r="X13" s="80"/>
      <c r="Y13" s="80"/>
      <c r="Z13" s="80"/>
      <c r="AA13" s="80"/>
      <c r="AB13" s="80"/>
      <c r="AC13" s="80"/>
      <c r="AD13" s="80"/>
      <c r="AE13" s="80"/>
      <c r="AF13" s="80"/>
      <c r="AG13" s="80"/>
      <c r="AH13" s="80"/>
      <c r="AJ13" s="81"/>
      <c r="AK13" s="81"/>
    </row>
    <row r="14" spans="1:37" ht="15" customHeight="1" x14ac:dyDescent="0.2">
      <c r="B14" s="196" t="s">
        <v>127</v>
      </c>
      <c r="C14" s="197"/>
      <c r="D14" s="197"/>
      <c r="E14" s="80">
        <v>242.28899999999993</v>
      </c>
      <c r="F14" s="80">
        <v>251.11092166692592</v>
      </c>
      <c r="G14" s="80">
        <v>356.20815022492411</v>
      </c>
      <c r="H14" s="80">
        <v>448.41617517530932</v>
      </c>
      <c r="I14" s="80">
        <v>489.07903830449925</v>
      </c>
      <c r="J14" s="80">
        <v>511.42297178306859</v>
      </c>
      <c r="K14" s="80">
        <v>512.34709415993416</v>
      </c>
      <c r="L14" s="80">
        <v>497.64606545739258</v>
      </c>
      <c r="M14" s="80">
        <v>491.60013419470965</v>
      </c>
      <c r="N14" s="80">
        <v>493.04566566761298</v>
      </c>
      <c r="O14" s="80">
        <v>498.89881797617068</v>
      </c>
      <c r="P14" s="80">
        <v>506.37446000659338</v>
      </c>
      <c r="Q14" s="80">
        <v>2317.4734296477354</v>
      </c>
      <c r="R14" s="80">
        <v>4805.0385729502141</v>
      </c>
      <c r="W14" s="80"/>
      <c r="X14" s="80"/>
      <c r="Y14" s="80"/>
      <c r="Z14" s="80"/>
      <c r="AA14" s="80"/>
      <c r="AB14" s="80"/>
      <c r="AC14" s="80"/>
      <c r="AD14" s="80"/>
      <c r="AE14" s="80"/>
      <c r="AF14" s="80"/>
      <c r="AG14" s="80"/>
      <c r="AH14" s="80"/>
      <c r="AJ14" s="81"/>
      <c r="AK14" s="81"/>
    </row>
    <row r="15" spans="1:37" ht="15" customHeight="1" x14ac:dyDescent="0.2">
      <c r="B15" s="196" t="s">
        <v>128</v>
      </c>
      <c r="C15" s="197"/>
      <c r="D15" s="197"/>
      <c r="E15" s="80">
        <v>229.2849797159416</v>
      </c>
      <c r="F15" s="80">
        <v>240.61148667948308</v>
      </c>
      <c r="G15" s="80">
        <v>270.30414823657151</v>
      </c>
      <c r="H15" s="80">
        <v>316.65657829568943</v>
      </c>
      <c r="I15" s="80">
        <v>298.80744502999391</v>
      </c>
      <c r="J15" s="80">
        <v>248.93914467116818</v>
      </c>
      <c r="K15" s="80">
        <v>239.12910507151594</v>
      </c>
      <c r="L15" s="80">
        <v>249.39642847225014</v>
      </c>
      <c r="M15" s="80">
        <v>257.97898094584491</v>
      </c>
      <c r="N15" s="80">
        <v>288.01636572023494</v>
      </c>
      <c r="O15" s="80">
        <v>325.64282827200816</v>
      </c>
      <c r="P15" s="80">
        <v>341.91318946308513</v>
      </c>
      <c r="Q15" s="80">
        <v>1373.836421304939</v>
      </c>
      <c r="R15" s="80">
        <v>2836.7842141783617</v>
      </c>
      <c r="W15" s="82"/>
      <c r="X15" s="82"/>
      <c r="Y15" s="82"/>
      <c r="Z15" s="82"/>
      <c r="AA15" s="82"/>
      <c r="AB15" s="82"/>
      <c r="AC15" s="82"/>
      <c r="AD15" s="82"/>
      <c r="AE15" s="82"/>
      <c r="AF15" s="82"/>
      <c r="AG15" s="82"/>
      <c r="AH15" s="82"/>
      <c r="AJ15" s="82"/>
      <c r="AK15" s="82"/>
    </row>
    <row r="16" spans="1:37" s="64" customFormat="1" ht="3" customHeight="1" x14ac:dyDescent="0.2">
      <c r="E16" s="83" t="s">
        <v>129</v>
      </c>
      <c r="F16" s="83" t="s">
        <v>129</v>
      </c>
      <c r="G16" s="83" t="s">
        <v>129</v>
      </c>
      <c r="H16" s="83" t="s">
        <v>129</v>
      </c>
      <c r="I16" s="83" t="s">
        <v>129</v>
      </c>
      <c r="J16" s="83" t="s">
        <v>129</v>
      </c>
      <c r="K16" s="83" t="s">
        <v>129</v>
      </c>
      <c r="L16" s="83" t="s">
        <v>129</v>
      </c>
      <c r="M16" s="83" t="s">
        <v>129</v>
      </c>
      <c r="N16" s="83" t="s">
        <v>129</v>
      </c>
      <c r="O16" s="83" t="s">
        <v>129</v>
      </c>
      <c r="P16" s="83" t="s">
        <v>129</v>
      </c>
      <c r="Q16" s="83" t="s">
        <v>130</v>
      </c>
      <c r="R16" s="83" t="s">
        <v>130</v>
      </c>
      <c r="W16" s="84"/>
      <c r="X16" s="84"/>
      <c r="Y16" s="84"/>
      <c r="Z16" s="84"/>
      <c r="AA16" s="84"/>
      <c r="AB16" s="84"/>
      <c r="AC16" s="84"/>
      <c r="AD16" s="84"/>
      <c r="AE16" s="84"/>
      <c r="AF16" s="84"/>
      <c r="AG16" s="84"/>
      <c r="AH16" s="84"/>
    </row>
    <row r="17" spans="1:37" ht="15" customHeight="1" x14ac:dyDescent="0.2">
      <c r="C17" s="196" t="s">
        <v>18</v>
      </c>
      <c r="D17" s="197"/>
      <c r="E17" s="80">
        <v>2449.0929797159411</v>
      </c>
      <c r="F17" s="80">
        <v>2708.2308182654465</v>
      </c>
      <c r="G17" s="80">
        <v>3002.648725402848</v>
      </c>
      <c r="H17" s="80">
        <v>3372.984250510558</v>
      </c>
      <c r="I17" s="80">
        <v>3591.0908669632754</v>
      </c>
      <c r="J17" s="80">
        <v>3765.2269029968797</v>
      </c>
      <c r="K17" s="80">
        <v>3937.0814380695206</v>
      </c>
      <c r="L17" s="80">
        <v>4100.9275267044586</v>
      </c>
      <c r="M17" s="80">
        <v>4279.4642682840204</v>
      </c>
      <c r="N17" s="80">
        <v>4495.9181414203304</v>
      </c>
      <c r="O17" s="80">
        <v>4734.2845235789127</v>
      </c>
      <c r="P17" s="80">
        <v>4961.3077284509118</v>
      </c>
      <c r="Q17" s="80">
        <v>17669.03218394308</v>
      </c>
      <c r="R17" s="80">
        <v>40240.934372381715</v>
      </c>
      <c r="W17" s="80"/>
      <c r="X17" s="80"/>
      <c r="Y17" s="80"/>
      <c r="Z17" s="80"/>
      <c r="AA17" s="80"/>
      <c r="AB17" s="80"/>
      <c r="AC17" s="80"/>
      <c r="AD17" s="80"/>
      <c r="AE17" s="80"/>
      <c r="AF17" s="80"/>
      <c r="AG17" s="80"/>
      <c r="AH17" s="80"/>
      <c r="AJ17" s="80"/>
      <c r="AK17" s="80"/>
    </row>
    <row r="18" spans="1:37" ht="15" customHeight="1" x14ac:dyDescent="0.2">
      <c r="D18" s="59" t="s">
        <v>131</v>
      </c>
      <c r="E18" s="80">
        <v>1879.5919797159411</v>
      </c>
      <c r="F18" s="80">
        <v>2038.311276288438</v>
      </c>
      <c r="G18" s="80">
        <v>2270.9320504989209</v>
      </c>
      <c r="H18" s="80">
        <v>2606.5921322185804</v>
      </c>
      <c r="I18" s="80">
        <v>2778.890538597655</v>
      </c>
      <c r="J18" s="80">
        <v>2903.6727481063808</v>
      </c>
      <c r="K18" s="80">
        <v>3028.951036370313</v>
      </c>
      <c r="L18" s="80">
        <v>3149.2361507273472</v>
      </c>
      <c r="M18" s="80">
        <v>3284.609673308018</v>
      </c>
      <c r="N18" s="80">
        <v>3457.0092897307077</v>
      </c>
      <c r="O18" s="80">
        <v>3650.6989512868022</v>
      </c>
      <c r="P18" s="80">
        <v>3832.1445603435495</v>
      </c>
      <c r="Q18" s="80">
        <v>13589.038505791848</v>
      </c>
      <c r="R18" s="80">
        <v>30962.737131188274</v>
      </c>
      <c r="S18" s="85"/>
      <c r="W18" s="80"/>
      <c r="X18" s="80"/>
      <c r="Y18" s="80"/>
      <c r="Z18" s="80"/>
      <c r="AA18" s="80"/>
      <c r="AB18" s="80"/>
      <c r="AC18" s="80"/>
      <c r="AD18" s="80"/>
      <c r="AE18" s="80"/>
      <c r="AF18" s="80"/>
      <c r="AG18" s="80"/>
      <c r="AH18" s="80"/>
      <c r="AJ18" s="80"/>
      <c r="AK18" s="80"/>
    </row>
    <row r="19" spans="1:37" ht="15" customHeight="1" x14ac:dyDescent="0.2">
      <c r="D19" s="59" t="s">
        <v>132</v>
      </c>
      <c r="E19" s="80">
        <v>569.50099999999998</v>
      </c>
      <c r="F19" s="80">
        <v>669.91954197700841</v>
      </c>
      <c r="G19" s="80">
        <v>731.7166749039269</v>
      </c>
      <c r="H19" s="80">
        <v>766.39211829197734</v>
      </c>
      <c r="I19" s="80">
        <v>812.20032836562052</v>
      </c>
      <c r="J19" s="80">
        <v>861.55415489049915</v>
      </c>
      <c r="K19" s="80">
        <v>908.13040169920771</v>
      </c>
      <c r="L19" s="80">
        <v>951.69137597711142</v>
      </c>
      <c r="M19" s="80">
        <v>994.85459497600243</v>
      </c>
      <c r="N19" s="80">
        <v>1038.9088516896225</v>
      </c>
      <c r="O19" s="80">
        <v>1083.5855722921108</v>
      </c>
      <c r="P19" s="80">
        <v>1129.163168107362</v>
      </c>
      <c r="Q19" s="80">
        <v>4079.9936781512311</v>
      </c>
      <c r="R19" s="80">
        <v>9278.1972411934403</v>
      </c>
      <c r="W19" s="80"/>
      <c r="X19" s="80"/>
      <c r="Y19" s="80"/>
      <c r="Z19" s="80"/>
      <c r="AA19" s="80"/>
      <c r="AB19" s="80"/>
      <c r="AC19" s="80"/>
      <c r="AD19" s="80"/>
      <c r="AE19" s="80"/>
      <c r="AF19" s="80"/>
      <c r="AG19" s="80"/>
      <c r="AH19" s="80"/>
      <c r="AJ19" s="81"/>
      <c r="AK19" s="81"/>
    </row>
    <row r="20" spans="1:37" ht="8.1" customHeight="1" x14ac:dyDescent="0.2">
      <c r="E20" s="80"/>
      <c r="F20" s="80"/>
      <c r="G20" s="80"/>
      <c r="H20" s="80"/>
      <c r="I20" s="80"/>
      <c r="J20" s="80"/>
      <c r="K20" s="80"/>
      <c r="L20" s="80"/>
      <c r="M20" s="80"/>
      <c r="N20" s="80"/>
      <c r="O20" s="80"/>
      <c r="P20" s="80"/>
      <c r="Q20" s="80"/>
      <c r="R20" s="80"/>
      <c r="W20" s="80"/>
      <c r="X20" s="80"/>
      <c r="Y20" s="80"/>
      <c r="Z20" s="80"/>
      <c r="AA20" s="80"/>
      <c r="AB20" s="80"/>
      <c r="AC20" s="80"/>
      <c r="AD20" s="80"/>
      <c r="AE20" s="80"/>
      <c r="AF20" s="80"/>
      <c r="AG20" s="80"/>
      <c r="AH20" s="80"/>
    </row>
    <row r="21" spans="1:37" ht="15" customHeight="1" x14ac:dyDescent="0.2">
      <c r="A21" s="196" t="s">
        <v>34</v>
      </c>
      <c r="B21" s="197"/>
      <c r="C21" s="197"/>
      <c r="D21" s="197"/>
      <c r="E21" s="80"/>
      <c r="F21" s="80"/>
      <c r="G21" s="80"/>
      <c r="H21" s="80"/>
      <c r="I21" s="80"/>
      <c r="J21" s="80"/>
      <c r="K21" s="80"/>
      <c r="L21" s="80"/>
      <c r="M21" s="80"/>
      <c r="N21" s="80"/>
      <c r="O21" s="80"/>
      <c r="P21" s="80"/>
      <c r="Q21" s="80"/>
      <c r="R21" s="80"/>
      <c r="W21" s="80"/>
      <c r="X21" s="80"/>
      <c r="Y21" s="80"/>
      <c r="Z21" s="80"/>
      <c r="AA21" s="80"/>
      <c r="AB21" s="80"/>
      <c r="AC21" s="80"/>
      <c r="AD21" s="80"/>
      <c r="AE21" s="80"/>
      <c r="AF21" s="80"/>
      <c r="AG21" s="80"/>
      <c r="AH21" s="80"/>
    </row>
    <row r="22" spans="1:37" ht="15" customHeight="1" x14ac:dyDescent="0.2">
      <c r="B22" s="196" t="s">
        <v>133</v>
      </c>
      <c r="C22" s="197"/>
      <c r="D22" s="197"/>
      <c r="E22" s="80">
        <v>2030.7409999999998</v>
      </c>
      <c r="F22" s="80">
        <v>2116.1489999999999</v>
      </c>
      <c r="G22" s="80">
        <v>2205.2840000000001</v>
      </c>
      <c r="H22" s="80">
        <v>2341.6040000000003</v>
      </c>
      <c r="I22" s="80">
        <v>2535.2889999999998</v>
      </c>
      <c r="J22" s="80">
        <v>2654.6770000000001</v>
      </c>
      <c r="K22" s="80">
        <v>2767.5070000000001</v>
      </c>
      <c r="L22" s="80">
        <v>2924.413</v>
      </c>
      <c r="M22" s="80">
        <v>3086.681</v>
      </c>
      <c r="N22" s="80">
        <v>3263.1550000000002</v>
      </c>
      <c r="O22" s="80">
        <v>3501.163</v>
      </c>
      <c r="P22" s="80">
        <v>3657.7740000000003</v>
      </c>
      <c r="Q22" s="80">
        <v>12504.361000000001</v>
      </c>
      <c r="R22" s="80">
        <v>28937.547000000002</v>
      </c>
      <c r="W22" s="80"/>
      <c r="X22" s="80"/>
      <c r="Y22" s="80"/>
      <c r="Z22" s="80"/>
      <c r="AA22" s="80"/>
      <c r="AB22" s="80"/>
      <c r="AC22" s="80"/>
      <c r="AD22" s="80"/>
      <c r="AE22" s="80"/>
      <c r="AF22" s="80"/>
      <c r="AG22" s="80"/>
      <c r="AH22" s="80"/>
      <c r="AJ22" s="81"/>
      <c r="AK22" s="81"/>
    </row>
    <row r="23" spans="1:37" ht="15" customHeight="1" x14ac:dyDescent="0.2">
      <c r="B23" s="196" t="s">
        <v>134</v>
      </c>
      <c r="C23" s="197"/>
      <c r="D23" s="197"/>
      <c r="E23" s="80">
        <v>1285.212</v>
      </c>
      <c r="F23" s="80">
        <v>1212.8469999999998</v>
      </c>
      <c r="G23" s="80">
        <v>1169.998</v>
      </c>
      <c r="H23" s="80">
        <v>1189.3810000000003</v>
      </c>
      <c r="I23" s="80">
        <v>1208.636</v>
      </c>
      <c r="J23" s="80">
        <v>1233.4670000000001</v>
      </c>
      <c r="K23" s="80">
        <v>1257.383</v>
      </c>
      <c r="L23" s="80">
        <v>1293.1970000000001</v>
      </c>
      <c r="M23" s="80">
        <v>1324.2830000000001</v>
      </c>
      <c r="N23" s="80">
        <v>1356.1680000000001</v>
      </c>
      <c r="O23" s="80">
        <v>1395.6259999999997</v>
      </c>
      <c r="P23" s="80">
        <v>1423.8049999999998</v>
      </c>
      <c r="Q23" s="80">
        <v>6058.8649999999998</v>
      </c>
      <c r="R23" s="80">
        <v>12851.944</v>
      </c>
      <c r="W23" s="80"/>
      <c r="X23" s="80"/>
      <c r="Y23" s="80"/>
      <c r="Z23" s="80"/>
      <c r="AA23" s="80"/>
      <c r="AB23" s="80"/>
      <c r="AC23" s="80"/>
      <c r="AD23" s="80"/>
      <c r="AE23" s="80"/>
      <c r="AF23" s="80"/>
      <c r="AG23" s="80"/>
      <c r="AH23" s="80"/>
      <c r="AJ23" s="81"/>
      <c r="AK23" s="81"/>
    </row>
    <row r="24" spans="1:37" ht="15" customHeight="1" x14ac:dyDescent="0.2">
      <c r="B24" s="196" t="s">
        <v>135</v>
      </c>
      <c r="C24" s="197"/>
      <c r="D24" s="197"/>
      <c r="E24" s="80">
        <v>222.52500000000001</v>
      </c>
      <c r="F24" s="80">
        <v>224.23400000000001</v>
      </c>
      <c r="G24" s="80">
        <v>243.06299999999999</v>
      </c>
      <c r="H24" s="80">
        <v>271.53100000000001</v>
      </c>
      <c r="I24" s="80">
        <v>323.15199999999999</v>
      </c>
      <c r="J24" s="80">
        <v>412.029</v>
      </c>
      <c r="K24" s="80">
        <v>517.04999999999995</v>
      </c>
      <c r="L24" s="80">
        <v>593.47400000000005</v>
      </c>
      <c r="M24" s="80">
        <v>666.85799999999995</v>
      </c>
      <c r="N24" s="80">
        <v>730.41800000000001</v>
      </c>
      <c r="O24" s="80">
        <v>794.53700000000003</v>
      </c>
      <c r="P24" s="80">
        <v>857.42899999999997</v>
      </c>
      <c r="Q24" s="80">
        <v>1766.825</v>
      </c>
      <c r="R24" s="80">
        <v>5409.5410000000002</v>
      </c>
      <c r="W24" s="82"/>
      <c r="X24" s="82"/>
      <c r="Y24" s="82"/>
      <c r="Z24" s="82"/>
      <c r="AA24" s="82"/>
      <c r="AB24" s="82"/>
      <c r="AC24" s="82"/>
      <c r="AD24" s="82"/>
      <c r="AE24" s="82"/>
      <c r="AF24" s="82"/>
      <c r="AG24" s="82"/>
      <c r="AH24" s="82"/>
      <c r="AJ24" s="82"/>
      <c r="AK24" s="82"/>
    </row>
    <row r="25" spans="1:37" s="64" customFormat="1" ht="3" customHeight="1" x14ac:dyDescent="0.2">
      <c r="E25" s="83" t="s">
        <v>129</v>
      </c>
      <c r="F25" s="83" t="s">
        <v>129</v>
      </c>
      <c r="G25" s="83" t="s">
        <v>129</v>
      </c>
      <c r="H25" s="83" t="s">
        <v>129</v>
      </c>
      <c r="I25" s="83" t="s">
        <v>129</v>
      </c>
      <c r="J25" s="83" t="s">
        <v>129</v>
      </c>
      <c r="K25" s="83" t="s">
        <v>129</v>
      </c>
      <c r="L25" s="83" t="s">
        <v>129</v>
      </c>
      <c r="M25" s="83" t="s">
        <v>129</v>
      </c>
      <c r="N25" s="83" t="s">
        <v>129</v>
      </c>
      <c r="O25" s="83" t="s">
        <v>129</v>
      </c>
      <c r="P25" s="83" t="s">
        <v>129</v>
      </c>
      <c r="Q25" s="83" t="s">
        <v>130</v>
      </c>
      <c r="R25" s="83" t="s">
        <v>130</v>
      </c>
      <c r="W25" s="84"/>
      <c r="X25" s="84"/>
      <c r="Y25" s="84"/>
      <c r="Z25" s="84"/>
      <c r="AA25" s="84"/>
      <c r="AB25" s="84"/>
      <c r="AC25" s="84"/>
      <c r="AD25" s="84"/>
      <c r="AE25" s="84"/>
      <c r="AF25" s="84"/>
      <c r="AG25" s="84"/>
      <c r="AH25" s="84"/>
    </row>
    <row r="26" spans="1:37" ht="15" customHeight="1" x14ac:dyDescent="0.2">
      <c r="C26" s="196" t="s">
        <v>18</v>
      </c>
      <c r="D26" s="197"/>
      <c r="E26" s="80">
        <v>3538.4779999999996</v>
      </c>
      <c r="F26" s="80">
        <v>3553.2299999999996</v>
      </c>
      <c r="G26" s="80">
        <v>3618.3450000000003</v>
      </c>
      <c r="H26" s="80">
        <v>3802.5160000000005</v>
      </c>
      <c r="I26" s="80">
        <v>4067.0769999999998</v>
      </c>
      <c r="J26" s="80">
        <v>4300.1730000000007</v>
      </c>
      <c r="K26" s="80">
        <v>4541.9400000000005</v>
      </c>
      <c r="L26" s="80">
        <v>4811.0840000000007</v>
      </c>
      <c r="M26" s="80">
        <v>5077.8220000000001</v>
      </c>
      <c r="N26" s="80">
        <v>5349.741</v>
      </c>
      <c r="O26" s="80">
        <v>5691.326</v>
      </c>
      <c r="P26" s="80">
        <v>5939.0079999999998</v>
      </c>
      <c r="Q26" s="80">
        <v>20330.051000000003</v>
      </c>
      <c r="R26" s="80">
        <v>47199.031999999999</v>
      </c>
      <c r="W26" s="80"/>
      <c r="X26" s="80"/>
      <c r="Y26" s="80"/>
      <c r="Z26" s="80"/>
      <c r="AA26" s="80"/>
      <c r="AB26" s="80"/>
      <c r="AC26" s="80"/>
      <c r="AD26" s="80"/>
      <c r="AE26" s="80"/>
      <c r="AF26" s="80"/>
      <c r="AG26" s="80"/>
      <c r="AH26" s="80"/>
      <c r="AJ26" s="80"/>
      <c r="AK26" s="80"/>
    </row>
    <row r="27" spans="1:37" ht="15" customHeight="1" x14ac:dyDescent="0.2">
      <c r="D27" s="59" t="s">
        <v>131</v>
      </c>
      <c r="E27" s="80">
        <v>3030.8809999999994</v>
      </c>
      <c r="F27" s="80">
        <v>2910.4949999999994</v>
      </c>
      <c r="G27" s="80">
        <v>2900.9250000000002</v>
      </c>
      <c r="H27" s="80">
        <v>3039.3520000000008</v>
      </c>
      <c r="I27" s="80">
        <v>3254.6789999999996</v>
      </c>
      <c r="J27" s="80">
        <v>3436.5860000000007</v>
      </c>
      <c r="K27" s="80">
        <v>3627.3680000000004</v>
      </c>
      <c r="L27" s="80">
        <v>3841.9140000000007</v>
      </c>
      <c r="M27" s="80">
        <v>4048.0780000000004</v>
      </c>
      <c r="N27" s="80">
        <v>4255.6970000000001</v>
      </c>
      <c r="O27" s="80">
        <v>4528.9080000000004</v>
      </c>
      <c r="P27" s="80">
        <v>4703.875</v>
      </c>
      <c r="Q27" s="80">
        <v>16258.910000000003</v>
      </c>
      <c r="R27" s="80">
        <v>37637.381999999998</v>
      </c>
      <c r="W27" s="80"/>
      <c r="X27" s="80"/>
      <c r="Y27" s="80"/>
      <c r="Z27" s="80"/>
      <c r="AA27" s="80"/>
      <c r="AB27" s="80"/>
      <c r="AC27" s="80"/>
      <c r="AD27" s="80"/>
      <c r="AE27" s="80"/>
      <c r="AF27" s="80"/>
      <c r="AG27" s="80"/>
      <c r="AH27" s="80"/>
      <c r="AJ27" s="80"/>
      <c r="AK27" s="80"/>
    </row>
    <row r="28" spans="1:37" ht="15" customHeight="1" x14ac:dyDescent="0.2">
      <c r="D28" s="59" t="s">
        <v>132</v>
      </c>
      <c r="E28" s="80">
        <v>507.59699999999998</v>
      </c>
      <c r="F28" s="80">
        <v>642.73500000000001</v>
      </c>
      <c r="G28" s="80">
        <v>717.42</v>
      </c>
      <c r="H28" s="80">
        <v>763.16399999999999</v>
      </c>
      <c r="I28" s="80">
        <v>812.39800000000002</v>
      </c>
      <c r="J28" s="80">
        <v>863.58699999999999</v>
      </c>
      <c r="K28" s="80">
        <v>914.572</v>
      </c>
      <c r="L28" s="80">
        <v>969.17</v>
      </c>
      <c r="M28" s="80">
        <v>1029.7439999999999</v>
      </c>
      <c r="N28" s="80">
        <v>1094.0440000000001</v>
      </c>
      <c r="O28" s="80">
        <v>1162.4179999999999</v>
      </c>
      <c r="P28" s="80">
        <v>1235.133</v>
      </c>
      <c r="Q28" s="80">
        <v>4071.1410000000001</v>
      </c>
      <c r="R28" s="80">
        <v>9561.65</v>
      </c>
      <c r="W28" s="80"/>
      <c r="X28" s="80"/>
      <c r="Y28" s="80"/>
      <c r="Z28" s="80"/>
      <c r="AA28" s="80"/>
      <c r="AB28" s="80"/>
      <c r="AC28" s="80"/>
      <c r="AD28" s="80"/>
      <c r="AE28" s="80"/>
      <c r="AF28" s="80"/>
      <c r="AG28" s="80"/>
      <c r="AH28" s="80"/>
      <c r="AJ28" s="81"/>
      <c r="AK28" s="81"/>
    </row>
    <row r="29" spans="1:37" ht="8.1" customHeight="1" x14ac:dyDescent="0.2">
      <c r="E29" s="80"/>
      <c r="F29" s="80"/>
      <c r="G29" s="80"/>
      <c r="H29" s="80"/>
      <c r="I29" s="80"/>
      <c r="J29" s="80"/>
      <c r="K29" s="80"/>
      <c r="L29" s="80"/>
      <c r="M29" s="80"/>
      <c r="N29" s="80"/>
      <c r="O29" s="80"/>
      <c r="P29" s="80"/>
      <c r="Q29" s="80"/>
      <c r="R29" s="80"/>
      <c r="W29" s="80"/>
      <c r="X29" s="80"/>
      <c r="Y29" s="80"/>
      <c r="Z29" s="80"/>
      <c r="AA29" s="80"/>
      <c r="AB29" s="80"/>
      <c r="AC29" s="80"/>
      <c r="AD29" s="80"/>
      <c r="AE29" s="80"/>
      <c r="AF29" s="80"/>
      <c r="AG29" s="80"/>
      <c r="AH29" s="80"/>
    </row>
    <row r="30" spans="1:37" ht="15" customHeight="1" x14ac:dyDescent="0.2">
      <c r="A30" s="196" t="s">
        <v>136</v>
      </c>
      <c r="B30" s="197"/>
      <c r="C30" s="197"/>
      <c r="D30" s="197"/>
      <c r="E30" s="80">
        <v>-1089.3850202840586</v>
      </c>
      <c r="F30" s="80">
        <v>-844.99918173455308</v>
      </c>
      <c r="G30" s="80">
        <v>-615.6962745971523</v>
      </c>
      <c r="H30" s="80">
        <v>-429.53174948944252</v>
      </c>
      <c r="I30" s="80">
        <v>-475.98613303672437</v>
      </c>
      <c r="J30" s="80">
        <v>-534.94609700312094</v>
      </c>
      <c r="K30" s="80">
        <v>-604.85856193047994</v>
      </c>
      <c r="L30" s="80">
        <v>-710.15647329554213</v>
      </c>
      <c r="M30" s="80">
        <v>-798.35773171597975</v>
      </c>
      <c r="N30" s="80">
        <v>-853.82285857966963</v>
      </c>
      <c r="O30" s="80">
        <v>-957.04147642108728</v>
      </c>
      <c r="P30" s="80">
        <v>-977.70027154908803</v>
      </c>
      <c r="Q30" s="80">
        <v>-2661.0188160569201</v>
      </c>
      <c r="R30" s="80">
        <v>-6958.0976276182873</v>
      </c>
      <c r="W30" s="80"/>
      <c r="X30" s="80"/>
      <c r="Y30" s="80"/>
      <c r="Z30" s="80"/>
      <c r="AA30" s="80"/>
      <c r="AB30" s="80"/>
      <c r="AC30" s="80"/>
      <c r="AD30" s="80"/>
      <c r="AE30" s="80"/>
      <c r="AF30" s="80"/>
      <c r="AG30" s="80"/>
      <c r="AH30" s="80"/>
      <c r="AJ30" s="81"/>
      <c r="AK30" s="81"/>
    </row>
    <row r="31" spans="1:37" ht="15" customHeight="1" x14ac:dyDescent="0.2">
      <c r="B31" s="196" t="s">
        <v>137</v>
      </c>
      <c r="C31" s="197"/>
      <c r="D31" s="197"/>
      <c r="E31" s="80">
        <v>-1151.2890202840583</v>
      </c>
      <c r="F31" s="80">
        <v>-872.18372371156147</v>
      </c>
      <c r="G31" s="80">
        <v>-629.99294950107924</v>
      </c>
      <c r="H31" s="80">
        <v>-432.75986778142033</v>
      </c>
      <c r="I31" s="80">
        <v>-475.78846140234464</v>
      </c>
      <c r="J31" s="80">
        <v>-532.91325189361987</v>
      </c>
      <c r="K31" s="80">
        <v>-598.41696362968742</v>
      </c>
      <c r="L31" s="80">
        <v>-692.67784927265348</v>
      </c>
      <c r="M31" s="80">
        <v>-763.46832669198238</v>
      </c>
      <c r="N31" s="80">
        <v>-798.68771026929244</v>
      </c>
      <c r="O31" s="80">
        <v>-878.20904871319817</v>
      </c>
      <c r="P31" s="80">
        <v>-871.73043965645047</v>
      </c>
      <c r="Q31" s="80">
        <v>-2669.8714942081515</v>
      </c>
      <c r="R31" s="80">
        <v>-6674.644868811728</v>
      </c>
      <c r="W31" s="80"/>
      <c r="X31" s="80"/>
      <c r="Y31" s="80"/>
      <c r="Z31" s="80"/>
      <c r="AA31" s="80"/>
      <c r="AB31" s="80"/>
      <c r="AC31" s="80"/>
      <c r="AD31" s="80"/>
      <c r="AE31" s="80"/>
      <c r="AF31" s="80"/>
      <c r="AG31" s="80"/>
      <c r="AH31" s="80"/>
      <c r="AJ31" s="81"/>
      <c r="AK31" s="81"/>
    </row>
    <row r="32" spans="1:37" ht="15" customHeight="1" x14ac:dyDescent="0.2">
      <c r="B32" s="196" t="s">
        <v>132</v>
      </c>
      <c r="C32" s="197"/>
      <c r="D32" s="197"/>
      <c r="E32" s="80">
        <v>61.903999999999996</v>
      </c>
      <c r="F32" s="80">
        <v>27.184541977008394</v>
      </c>
      <c r="G32" s="80">
        <v>14.296674903926942</v>
      </c>
      <c r="H32" s="80">
        <v>3.2281182919773528</v>
      </c>
      <c r="I32" s="86">
        <v>-0.1976716343795033</v>
      </c>
      <c r="J32" s="80">
        <v>-2.0328451095008404</v>
      </c>
      <c r="K32" s="80">
        <v>-6.4415983007922932</v>
      </c>
      <c r="L32" s="80">
        <v>-17.478624022888539</v>
      </c>
      <c r="M32" s="80">
        <v>-34.889405023997483</v>
      </c>
      <c r="N32" s="80">
        <v>-55.135148310377645</v>
      </c>
      <c r="O32" s="80">
        <v>-78.83242770788911</v>
      </c>
      <c r="P32" s="80">
        <v>-105.96983189263801</v>
      </c>
      <c r="Q32" s="80">
        <v>8.8526781512316575</v>
      </c>
      <c r="R32" s="80">
        <v>-283.45275880655913</v>
      </c>
      <c r="W32" s="80"/>
      <c r="X32" s="80"/>
      <c r="Y32" s="80"/>
      <c r="Z32" s="80"/>
      <c r="AA32" s="80"/>
      <c r="AB32" s="80"/>
      <c r="AC32" s="80"/>
      <c r="AD32" s="80"/>
      <c r="AE32" s="80"/>
      <c r="AF32" s="80"/>
      <c r="AG32" s="80"/>
      <c r="AH32" s="80"/>
      <c r="AJ32" s="81"/>
      <c r="AK32" s="81"/>
    </row>
    <row r="33" spans="1:37" ht="8.1" customHeight="1" x14ac:dyDescent="0.2">
      <c r="E33" s="80"/>
      <c r="F33" s="80"/>
      <c r="G33" s="80"/>
      <c r="H33" s="80"/>
      <c r="I33" s="80"/>
      <c r="J33" s="80"/>
      <c r="K33" s="80"/>
      <c r="L33" s="80"/>
      <c r="M33" s="80"/>
      <c r="N33" s="80"/>
      <c r="O33" s="80"/>
      <c r="P33" s="80"/>
      <c r="Q33" s="80"/>
      <c r="R33" s="80"/>
      <c r="W33" s="80"/>
      <c r="X33" s="80"/>
      <c r="Y33" s="80"/>
      <c r="Z33" s="80"/>
      <c r="AA33" s="80"/>
      <c r="AB33" s="80"/>
      <c r="AC33" s="80"/>
      <c r="AD33" s="80"/>
      <c r="AE33" s="80"/>
      <c r="AF33" s="80"/>
      <c r="AG33" s="80"/>
      <c r="AH33" s="80"/>
      <c r="AJ33" s="81"/>
      <c r="AK33" s="81"/>
    </row>
    <row r="34" spans="1:37" ht="15" customHeight="1" x14ac:dyDescent="0.2">
      <c r="A34" s="196" t="s">
        <v>138</v>
      </c>
      <c r="B34" s="197"/>
      <c r="C34" s="197"/>
      <c r="D34" s="197"/>
      <c r="E34" s="80">
        <v>11279.853999999999</v>
      </c>
      <c r="F34" s="80">
        <v>12228.963181734553</v>
      </c>
      <c r="G34" s="80">
        <v>12937.227456331704</v>
      </c>
      <c r="H34" s="80">
        <v>13462.225263791615</v>
      </c>
      <c r="I34" s="80">
        <v>14024.778199141709</v>
      </c>
      <c r="J34" s="80">
        <v>14641.988296144829</v>
      </c>
      <c r="K34" s="80">
        <v>15315.775058075309</v>
      </c>
      <c r="L34" s="80">
        <v>16092.213531370851</v>
      </c>
      <c r="M34" s="80">
        <v>16956.884263086831</v>
      </c>
      <c r="N34" s="80">
        <v>17876.112121666501</v>
      </c>
      <c r="O34" s="80">
        <v>18902.28559808759</v>
      </c>
      <c r="P34" s="80">
        <v>19943.75686963668</v>
      </c>
      <c r="Q34" s="86" t="s">
        <v>139</v>
      </c>
      <c r="R34" s="86" t="s">
        <v>139</v>
      </c>
      <c r="W34" s="80"/>
      <c r="X34" s="80"/>
      <c r="Y34" s="80"/>
      <c r="Z34" s="80"/>
      <c r="AA34" s="80"/>
      <c r="AB34" s="80"/>
      <c r="AC34" s="80"/>
      <c r="AD34" s="80"/>
      <c r="AE34" s="80"/>
      <c r="AF34" s="80"/>
      <c r="AG34" s="80"/>
      <c r="AH34" s="80"/>
      <c r="AJ34" s="86"/>
      <c r="AK34" s="86"/>
    </row>
    <row r="35" spans="1:37" ht="8.1" customHeight="1" x14ac:dyDescent="0.2">
      <c r="E35" s="80"/>
      <c r="F35" s="80"/>
      <c r="G35" s="80"/>
      <c r="H35" s="80"/>
      <c r="I35" s="80"/>
      <c r="J35" s="80"/>
      <c r="K35" s="80"/>
      <c r="L35" s="80"/>
      <c r="M35" s="80"/>
      <c r="N35" s="80"/>
      <c r="O35" s="80"/>
      <c r="P35" s="80"/>
      <c r="Q35" s="80"/>
      <c r="R35" s="80"/>
      <c r="W35" s="80"/>
      <c r="X35" s="80"/>
      <c r="Y35" s="80"/>
      <c r="Z35" s="80"/>
      <c r="AA35" s="80"/>
      <c r="AB35" s="80"/>
      <c r="AC35" s="80"/>
      <c r="AD35" s="80"/>
      <c r="AE35" s="80"/>
      <c r="AF35" s="80"/>
      <c r="AG35" s="80"/>
      <c r="AH35" s="80"/>
    </row>
    <row r="36" spans="1:37" ht="15" customHeight="1" x14ac:dyDescent="0.2">
      <c r="A36" s="196" t="s">
        <v>140</v>
      </c>
      <c r="B36" s="197"/>
      <c r="C36" s="197"/>
      <c r="D36" s="197"/>
      <c r="E36" s="80"/>
      <c r="F36" s="80"/>
      <c r="G36" s="80"/>
      <c r="H36" s="80"/>
      <c r="I36" s="80"/>
      <c r="J36" s="80"/>
      <c r="K36" s="80"/>
      <c r="L36" s="80"/>
      <c r="M36" s="80"/>
      <c r="N36" s="80"/>
      <c r="O36" s="80"/>
      <c r="P36" s="80"/>
      <c r="Q36" s="80"/>
      <c r="R36" s="80"/>
      <c r="W36" s="80"/>
      <c r="X36" s="80"/>
      <c r="Y36" s="80"/>
      <c r="Z36" s="80"/>
      <c r="AA36" s="80"/>
      <c r="AB36" s="80"/>
      <c r="AC36" s="80"/>
      <c r="AD36" s="80"/>
      <c r="AE36" s="80"/>
      <c r="AF36" s="80"/>
      <c r="AG36" s="80"/>
      <c r="AH36" s="80"/>
    </row>
    <row r="37" spans="1:37" ht="15" customHeight="1" x14ac:dyDescent="0.2">
      <c r="A37" s="196" t="s">
        <v>141</v>
      </c>
      <c r="B37" s="197"/>
      <c r="C37" s="197"/>
      <c r="D37" s="197"/>
      <c r="E37" s="80">
        <v>15548.975</v>
      </c>
      <c r="F37" s="80">
        <v>16033.900000000001</v>
      </c>
      <c r="G37" s="80">
        <v>16646.440000000002</v>
      </c>
      <c r="H37" s="80">
        <v>17632.285</v>
      </c>
      <c r="I37" s="80">
        <v>18791.505000000001</v>
      </c>
      <c r="J37" s="80">
        <v>19958.967499999999</v>
      </c>
      <c r="K37" s="80">
        <v>20942.8675</v>
      </c>
      <c r="L37" s="80">
        <v>21889.977500000001</v>
      </c>
      <c r="M37" s="80">
        <v>22854.215000000004</v>
      </c>
      <c r="N37" s="80">
        <v>23841.7575</v>
      </c>
      <c r="O37" s="80">
        <v>24858.45</v>
      </c>
      <c r="P37" s="80">
        <v>25909.697499999998</v>
      </c>
      <c r="Q37" s="80">
        <v>93972.065000000002</v>
      </c>
      <c r="R37" s="80">
        <v>213326.16250000003</v>
      </c>
      <c r="S37" s="87"/>
      <c r="T37" s="65"/>
      <c r="U37" s="65"/>
      <c r="V37" s="88"/>
      <c r="W37" s="89"/>
      <c r="X37" s="89"/>
      <c r="Y37" s="89"/>
      <c r="Z37" s="89"/>
      <c r="AA37" s="89"/>
      <c r="AB37" s="89"/>
      <c r="AC37" s="89"/>
      <c r="AD37" s="89"/>
      <c r="AE37" s="89"/>
      <c r="AF37" s="89"/>
      <c r="AG37" s="89"/>
      <c r="AH37" s="89"/>
      <c r="AJ37" s="81"/>
      <c r="AK37" s="81"/>
    </row>
    <row r="38" spans="1:37" ht="8.1" customHeight="1" x14ac:dyDescent="0.2">
      <c r="A38" s="61"/>
      <c r="B38" s="61"/>
      <c r="C38" s="61"/>
      <c r="D38" s="61"/>
      <c r="E38" s="90"/>
      <c r="F38" s="90"/>
      <c r="G38" s="90"/>
      <c r="H38" s="90"/>
      <c r="I38" s="90"/>
      <c r="J38" s="90"/>
      <c r="K38" s="90"/>
      <c r="L38" s="90"/>
      <c r="M38" s="90"/>
      <c r="N38" s="90"/>
      <c r="O38" s="90"/>
      <c r="P38" s="90"/>
      <c r="Q38" s="90"/>
      <c r="R38" s="90"/>
      <c r="S38" s="91"/>
      <c r="W38" s="92"/>
      <c r="X38" s="92"/>
      <c r="Y38" s="92"/>
      <c r="Z38" s="92"/>
      <c r="AA38" s="92"/>
      <c r="AB38" s="92"/>
      <c r="AC38" s="92"/>
      <c r="AD38" s="92"/>
      <c r="AE38" s="92"/>
      <c r="AF38" s="92"/>
      <c r="AG38" s="92"/>
      <c r="AH38" s="92"/>
      <c r="AJ38" s="92"/>
      <c r="AK38" s="92"/>
    </row>
    <row r="39" spans="1:37" ht="15" customHeight="1" x14ac:dyDescent="0.2">
      <c r="A39" s="78"/>
      <c r="B39" s="79"/>
      <c r="C39" s="79"/>
      <c r="D39" s="79"/>
      <c r="E39" s="200" t="s">
        <v>22</v>
      </c>
      <c r="F39" s="200"/>
      <c r="G39" s="200"/>
      <c r="H39" s="200"/>
      <c r="I39" s="200"/>
      <c r="J39" s="200"/>
      <c r="K39" s="200"/>
      <c r="L39" s="200"/>
      <c r="M39" s="200"/>
      <c r="N39" s="200"/>
      <c r="O39" s="200"/>
      <c r="P39" s="200"/>
      <c r="Q39" s="200"/>
      <c r="R39" s="200"/>
    </row>
    <row r="40" spans="1:37" ht="15" customHeight="1" x14ac:dyDescent="0.2">
      <c r="A40" s="196" t="s">
        <v>124</v>
      </c>
      <c r="B40" s="197"/>
      <c r="C40" s="197"/>
      <c r="D40" s="197"/>
    </row>
    <row r="41" spans="1:37" ht="15" customHeight="1" x14ac:dyDescent="0.2">
      <c r="B41" s="196" t="s">
        <v>125</v>
      </c>
      <c r="C41" s="197"/>
      <c r="D41" s="197"/>
      <c r="E41" s="93">
        <v>7.2815474975038539</v>
      </c>
      <c r="F41" s="93">
        <v>7.8807512669165023</v>
      </c>
      <c r="G41" s="93">
        <v>8.1379410142473532</v>
      </c>
      <c r="H41" s="93">
        <v>8.7312508284532644</v>
      </c>
      <c r="I41" s="93">
        <v>8.9089017293192612</v>
      </c>
      <c r="J41" s="93">
        <v>9.0698150781437832</v>
      </c>
      <c r="K41" s="93">
        <v>9.2113772272529744</v>
      </c>
      <c r="L41" s="93">
        <v>9.3172248026106654</v>
      </c>
      <c r="M41" s="93">
        <v>9.4414557299656625</v>
      </c>
      <c r="N41" s="93">
        <v>9.5695397202410852</v>
      </c>
      <c r="O41" s="93">
        <v>9.702427595546574</v>
      </c>
      <c r="P41" s="93">
        <v>9.8352234643740744</v>
      </c>
      <c r="Q41" s="93">
        <v>8.8405859588224569</v>
      </c>
      <c r="R41" s="93">
        <v>9.2565703950340001</v>
      </c>
      <c r="W41" s="94"/>
      <c r="X41" s="94"/>
      <c r="Y41" s="94"/>
      <c r="Z41" s="94"/>
      <c r="AA41" s="94"/>
      <c r="AB41" s="94"/>
      <c r="AC41" s="94"/>
      <c r="AD41" s="94"/>
      <c r="AE41" s="94"/>
      <c r="AF41" s="94"/>
      <c r="AG41" s="94"/>
      <c r="AH41" s="94"/>
      <c r="AJ41" s="94"/>
      <c r="AK41" s="94"/>
    </row>
    <row r="42" spans="1:37" ht="15" customHeight="1" x14ac:dyDescent="0.2">
      <c r="B42" s="196" t="s">
        <v>126</v>
      </c>
      <c r="C42" s="197"/>
      <c r="D42" s="197"/>
      <c r="E42" s="93">
        <v>5.4364548145456535</v>
      </c>
      <c r="F42" s="93">
        <v>5.9431369319561185</v>
      </c>
      <c r="G42" s="93">
        <v>6.1362006457192972</v>
      </c>
      <c r="H42" s="93">
        <v>6.0592967213371276</v>
      </c>
      <c r="I42" s="93">
        <v>6.00850048848491</v>
      </c>
      <c r="J42" s="93">
        <v>5.9853965030296559</v>
      </c>
      <c r="K42" s="93">
        <v>5.9995543170452015</v>
      </c>
      <c r="L42" s="93">
        <v>6.0043306113901744</v>
      </c>
      <c r="M42" s="93">
        <v>6.0037702519526199</v>
      </c>
      <c r="N42" s="93">
        <v>6.0117617422558896</v>
      </c>
      <c r="O42" s="93">
        <v>6.0255959832796737</v>
      </c>
      <c r="P42" s="93">
        <v>6.0392192186454174</v>
      </c>
      <c r="Q42" s="93">
        <v>6.0337517850489855</v>
      </c>
      <c r="R42" s="93">
        <v>6.0247768167751135</v>
      </c>
      <c r="W42" s="94"/>
      <c r="X42" s="94"/>
      <c r="Y42" s="94"/>
      <c r="Z42" s="94"/>
      <c r="AA42" s="94"/>
      <c r="AB42" s="94"/>
      <c r="AC42" s="94"/>
      <c r="AD42" s="94"/>
      <c r="AE42" s="94"/>
      <c r="AF42" s="94"/>
      <c r="AG42" s="94"/>
      <c r="AH42" s="94"/>
      <c r="AJ42" s="94"/>
      <c r="AK42" s="94"/>
    </row>
    <row r="43" spans="1:37" ht="15" customHeight="1" x14ac:dyDescent="0.2">
      <c r="B43" s="196" t="s">
        <v>127</v>
      </c>
      <c r="C43" s="197"/>
      <c r="D43" s="197"/>
      <c r="E43" s="93">
        <v>1.558231330361004</v>
      </c>
      <c r="F43" s="93">
        <v>1.5661250330046084</v>
      </c>
      <c r="G43" s="93">
        <v>2.1398458182345537</v>
      </c>
      <c r="H43" s="93">
        <v>2.5431540788690139</v>
      </c>
      <c r="I43" s="93">
        <v>2.6026602888086892</v>
      </c>
      <c r="J43" s="93">
        <v>2.5623718851341812</v>
      </c>
      <c r="K43" s="93">
        <v>2.4464037417986537</v>
      </c>
      <c r="L43" s="93">
        <v>2.2733968797244883</v>
      </c>
      <c r="M43" s="93">
        <v>2.1510261201039267</v>
      </c>
      <c r="N43" s="93">
        <v>2.0679921170560225</v>
      </c>
      <c r="O43" s="93">
        <v>2.006958671905009</v>
      </c>
      <c r="P43" s="93">
        <v>1.9543819838367213</v>
      </c>
      <c r="Q43" s="93">
        <v>2.466130152240174</v>
      </c>
      <c r="R43" s="93">
        <v>2.2524375428870398</v>
      </c>
      <c r="W43" s="94"/>
      <c r="X43" s="94"/>
      <c r="Y43" s="94"/>
      <c r="Z43" s="94"/>
      <c r="AA43" s="94"/>
      <c r="AB43" s="94"/>
      <c r="AC43" s="94"/>
      <c r="AD43" s="94"/>
      <c r="AE43" s="94"/>
      <c r="AF43" s="94"/>
      <c r="AG43" s="94"/>
      <c r="AH43" s="94"/>
      <c r="AJ43" s="94"/>
      <c r="AK43" s="94"/>
    </row>
    <row r="44" spans="1:37" ht="15" customHeight="1" x14ac:dyDescent="0.2">
      <c r="B44" s="196" t="s">
        <v>128</v>
      </c>
      <c r="C44" s="197"/>
      <c r="D44" s="197"/>
      <c r="E44" s="93">
        <v>1.4745986775073057</v>
      </c>
      <c r="F44" s="93">
        <v>1.5006423058612257</v>
      </c>
      <c r="G44" s="93">
        <v>1.6237955276718112</v>
      </c>
      <c r="H44" s="93">
        <v>1.7958907668273818</v>
      </c>
      <c r="I44" s="93">
        <v>1.5901198175983982</v>
      </c>
      <c r="J44" s="93">
        <v>1.2472546221199479</v>
      </c>
      <c r="K44" s="93">
        <v>1.1418164445318482</v>
      </c>
      <c r="L44" s="93">
        <v>1.1393178840510463</v>
      </c>
      <c r="M44" s="93">
        <v>1.128802634200496</v>
      </c>
      <c r="N44" s="93">
        <v>1.208033282446711</v>
      </c>
      <c r="O44" s="93">
        <v>1.3099884677926747</v>
      </c>
      <c r="P44" s="93">
        <v>1.3196340461446343</v>
      </c>
      <c r="Q44" s="93">
        <v>1.4619625750534895</v>
      </c>
      <c r="R44" s="93">
        <v>1.3297872989105877</v>
      </c>
      <c r="W44" s="95"/>
      <c r="X44" s="95"/>
      <c r="Y44" s="95"/>
      <c r="Z44" s="95"/>
      <c r="AA44" s="95"/>
      <c r="AB44" s="95"/>
      <c r="AC44" s="95"/>
      <c r="AD44" s="95"/>
      <c r="AE44" s="95"/>
      <c r="AF44" s="95"/>
      <c r="AG44" s="95"/>
      <c r="AH44" s="95"/>
      <c r="AJ44" s="95"/>
      <c r="AK44" s="95"/>
    </row>
    <row r="45" spans="1:37" s="64" customFormat="1" ht="3" customHeight="1" x14ac:dyDescent="0.2">
      <c r="E45" s="96" t="s">
        <v>142</v>
      </c>
      <c r="F45" s="96" t="s">
        <v>142</v>
      </c>
      <c r="G45" s="96" t="s">
        <v>142</v>
      </c>
      <c r="H45" s="96" t="s">
        <v>142</v>
      </c>
      <c r="I45" s="96" t="s">
        <v>142</v>
      </c>
      <c r="J45" s="96" t="s">
        <v>142</v>
      </c>
      <c r="K45" s="96" t="s">
        <v>142</v>
      </c>
      <c r="L45" s="96" t="s">
        <v>142</v>
      </c>
      <c r="M45" s="96" t="s">
        <v>142</v>
      </c>
      <c r="N45" s="96" t="s">
        <v>142</v>
      </c>
      <c r="O45" s="96" t="s">
        <v>142</v>
      </c>
      <c r="P45" s="96" t="s">
        <v>142</v>
      </c>
      <c r="Q45" s="96" t="s">
        <v>142</v>
      </c>
      <c r="R45" s="96" t="s">
        <v>142</v>
      </c>
      <c r="W45" s="97"/>
      <c r="X45" s="97"/>
      <c r="Y45" s="97"/>
      <c r="Z45" s="97"/>
      <c r="AA45" s="97"/>
      <c r="AB45" s="97"/>
      <c r="AC45" s="97"/>
      <c r="AD45" s="97"/>
      <c r="AE45" s="97"/>
      <c r="AF45" s="97"/>
      <c r="AG45" s="97"/>
      <c r="AH45" s="97"/>
      <c r="AJ45" s="97"/>
      <c r="AK45" s="97"/>
    </row>
    <row r="46" spans="1:37" ht="15" customHeight="1" x14ac:dyDescent="0.2">
      <c r="C46" s="196" t="s">
        <v>18</v>
      </c>
      <c r="D46" s="197"/>
      <c r="E46" s="93">
        <v>15.750832319917816</v>
      </c>
      <c r="F46" s="93">
        <v>16.890655537738457</v>
      </c>
      <c r="G46" s="93">
        <v>18.037783005873013</v>
      </c>
      <c r="H46" s="93">
        <v>19.129592395486789</v>
      </c>
      <c r="I46" s="93">
        <v>19.110182324211262</v>
      </c>
      <c r="J46" s="93">
        <v>18.864838088427568</v>
      </c>
      <c r="K46" s="93">
        <v>18.799151730628676</v>
      </c>
      <c r="L46" s="93">
        <v>18.734270177776377</v>
      </c>
      <c r="M46" s="93">
        <v>18.725054736222702</v>
      </c>
      <c r="N46" s="93">
        <v>18.857326861999709</v>
      </c>
      <c r="O46" s="93">
        <v>19.044970718523931</v>
      </c>
      <c r="P46" s="93">
        <v>19.148458713000846</v>
      </c>
      <c r="Q46" s="93">
        <v>18.802430471165106</v>
      </c>
      <c r="R46" s="93">
        <v>18.863572053606745</v>
      </c>
      <c r="W46" s="94"/>
      <c r="X46" s="94"/>
      <c r="Y46" s="94"/>
      <c r="Z46" s="94"/>
      <c r="AA46" s="94"/>
      <c r="AB46" s="94"/>
      <c r="AC46" s="94"/>
      <c r="AD46" s="94"/>
      <c r="AE46" s="94"/>
      <c r="AF46" s="94"/>
      <c r="AG46" s="94"/>
      <c r="AH46" s="94"/>
      <c r="AJ46" s="94"/>
      <c r="AK46" s="94"/>
    </row>
    <row r="47" spans="1:37" ht="15" customHeight="1" x14ac:dyDescent="0.2">
      <c r="D47" s="59" t="s">
        <v>131</v>
      </c>
      <c r="E47" s="93">
        <v>12.088205040627701</v>
      </c>
      <c r="F47" s="93">
        <v>12.712510844451055</v>
      </c>
      <c r="G47" s="93">
        <v>13.64214841430913</v>
      </c>
      <c r="H47" s="93">
        <v>14.783064884775742</v>
      </c>
      <c r="I47" s="93">
        <v>14.788014789649127</v>
      </c>
      <c r="J47" s="93">
        <v>14.548211214364576</v>
      </c>
      <c r="K47" s="93">
        <v>14.462924126174761</v>
      </c>
      <c r="L47" s="93">
        <v>14.386657778553436</v>
      </c>
      <c r="M47" s="93">
        <v>14.372008285158854</v>
      </c>
      <c r="N47" s="93">
        <v>14.499808958004492</v>
      </c>
      <c r="O47" s="93">
        <v>14.685947640688788</v>
      </c>
      <c r="P47" s="93">
        <v>14.790387114104863</v>
      </c>
      <c r="Q47" s="93">
        <v>14.460721391821973</v>
      </c>
      <c r="R47" s="93">
        <v>14.514270902514486</v>
      </c>
      <c r="W47" s="94"/>
      <c r="X47" s="94"/>
      <c r="Y47" s="94"/>
      <c r="Z47" s="94"/>
      <c r="AA47" s="94"/>
      <c r="AB47" s="94"/>
      <c r="AC47" s="94"/>
      <c r="AD47" s="94"/>
      <c r="AE47" s="94"/>
      <c r="AF47" s="94"/>
      <c r="AG47" s="94"/>
      <c r="AH47" s="94"/>
      <c r="AJ47" s="94"/>
      <c r="AK47" s="94"/>
    </row>
    <row r="48" spans="1:37" ht="15" customHeight="1" x14ac:dyDescent="0.2">
      <c r="D48" s="59" t="s">
        <v>132</v>
      </c>
      <c r="E48" s="93">
        <v>3.6626272792901138</v>
      </c>
      <c r="F48" s="93">
        <v>4.1781446932873987</v>
      </c>
      <c r="G48" s="93">
        <v>4.3956345915638826</v>
      </c>
      <c r="H48" s="93">
        <v>4.3465275107110477</v>
      </c>
      <c r="I48" s="93">
        <v>4.3221675345621362</v>
      </c>
      <c r="J48" s="93">
        <v>4.3166268740629956</v>
      </c>
      <c r="K48" s="93">
        <v>4.3362276044539163</v>
      </c>
      <c r="L48" s="93">
        <v>4.347612399222939</v>
      </c>
      <c r="M48" s="93">
        <v>4.3530464510638511</v>
      </c>
      <c r="N48" s="93">
        <v>4.357517903995217</v>
      </c>
      <c r="O48" s="93">
        <v>4.3590230778351451</v>
      </c>
      <c r="P48" s="93">
        <v>4.3580715988959815</v>
      </c>
      <c r="Q48" s="93">
        <v>4.3417090793431337</v>
      </c>
      <c r="R48" s="93">
        <v>4.3493011510922575</v>
      </c>
      <c r="W48" s="94"/>
      <c r="X48" s="94"/>
      <c r="Y48" s="94"/>
      <c r="Z48" s="94"/>
      <c r="AA48" s="94"/>
      <c r="AB48" s="94"/>
      <c r="AC48" s="94"/>
      <c r="AD48" s="94"/>
      <c r="AE48" s="94"/>
      <c r="AF48" s="94"/>
      <c r="AG48" s="94"/>
      <c r="AH48" s="94"/>
      <c r="AJ48" s="94"/>
      <c r="AK48" s="94"/>
    </row>
    <row r="49" spans="1:37" ht="8.1" customHeight="1" x14ac:dyDescent="0.2">
      <c r="E49" s="94"/>
      <c r="F49" s="94"/>
      <c r="G49" s="94"/>
      <c r="H49" s="94"/>
      <c r="I49" s="94"/>
      <c r="J49" s="94"/>
      <c r="K49" s="94"/>
      <c r="L49" s="94"/>
      <c r="M49" s="94"/>
      <c r="N49" s="94"/>
      <c r="O49" s="94"/>
      <c r="P49" s="94"/>
      <c r="Q49" s="94"/>
      <c r="R49" s="94"/>
      <c r="W49" s="94"/>
      <c r="X49" s="94"/>
      <c r="Y49" s="94"/>
      <c r="Z49" s="94"/>
      <c r="AA49" s="94"/>
      <c r="AB49" s="94"/>
      <c r="AC49" s="94"/>
      <c r="AD49" s="94"/>
      <c r="AE49" s="94"/>
      <c r="AF49" s="94"/>
      <c r="AG49" s="94"/>
      <c r="AH49" s="94"/>
      <c r="AJ49" s="94"/>
      <c r="AK49" s="94"/>
    </row>
    <row r="50" spans="1:37" ht="15" customHeight="1" x14ac:dyDescent="0.2">
      <c r="A50" s="196" t="s">
        <v>34</v>
      </c>
      <c r="B50" s="197"/>
      <c r="C50" s="197"/>
      <c r="D50" s="197"/>
      <c r="E50" s="94"/>
      <c r="F50" s="94"/>
      <c r="G50" s="94"/>
      <c r="H50" s="94"/>
      <c r="I50" s="94"/>
      <c r="J50" s="94"/>
      <c r="K50" s="94"/>
      <c r="L50" s="94"/>
      <c r="M50" s="94"/>
      <c r="N50" s="94"/>
      <c r="O50" s="94"/>
      <c r="P50" s="94"/>
      <c r="Q50" s="94"/>
      <c r="R50" s="94"/>
      <c r="W50" s="94"/>
      <c r="X50" s="94"/>
      <c r="Y50" s="94"/>
      <c r="Z50" s="94"/>
      <c r="AA50" s="94"/>
      <c r="AB50" s="94"/>
      <c r="AC50" s="94"/>
      <c r="AD50" s="94"/>
      <c r="AE50" s="94"/>
      <c r="AF50" s="94"/>
      <c r="AG50" s="94"/>
      <c r="AH50" s="94"/>
      <c r="AJ50" s="94"/>
      <c r="AK50" s="94"/>
    </row>
    <row r="51" spans="1:37" ht="15" customHeight="1" x14ac:dyDescent="0.2">
      <c r="B51" s="196" t="s">
        <v>133</v>
      </c>
      <c r="C51" s="197"/>
      <c r="D51" s="197"/>
      <c r="E51" s="93">
        <v>13.060288539919831</v>
      </c>
      <c r="F51" s="93">
        <v>13.197968055183079</v>
      </c>
      <c r="G51" s="93">
        <v>13.247781507637669</v>
      </c>
      <c r="H51" s="93">
        <v>13.280207301549403</v>
      </c>
      <c r="I51" s="93">
        <v>13.491676158987795</v>
      </c>
      <c r="J51" s="93">
        <v>13.300672993229737</v>
      </c>
      <c r="K51" s="93">
        <v>13.214556220632156</v>
      </c>
      <c r="L51" s="93">
        <v>13.35959801694634</v>
      </c>
      <c r="M51" s="93">
        <v>13.505959403987401</v>
      </c>
      <c r="N51" s="93">
        <v>13.68672171084703</v>
      </c>
      <c r="O51" s="93">
        <v>14.08439786068721</v>
      </c>
      <c r="P51" s="93">
        <v>14.117393690142467</v>
      </c>
      <c r="Q51" s="93">
        <v>13.306466129056545</v>
      </c>
      <c r="R51" s="93">
        <v>13.564931118094808</v>
      </c>
      <c r="W51" s="94"/>
      <c r="X51" s="94"/>
      <c r="Y51" s="94"/>
      <c r="Z51" s="94"/>
      <c r="AA51" s="94"/>
      <c r="AB51" s="94"/>
      <c r="AC51" s="94"/>
      <c r="AD51" s="94"/>
      <c r="AE51" s="94"/>
      <c r="AF51" s="94"/>
      <c r="AG51" s="94"/>
      <c r="AH51" s="94"/>
      <c r="AJ51" s="94"/>
      <c r="AK51" s="94"/>
    </row>
    <row r="52" spans="1:37" ht="15" customHeight="1" x14ac:dyDescent="0.2">
      <c r="B52" s="196" t="s">
        <v>134</v>
      </c>
      <c r="C52" s="197"/>
      <c r="D52" s="197"/>
      <c r="E52" s="93">
        <v>8.2655737757633538</v>
      </c>
      <c r="F52" s="93">
        <v>7.564266959379812</v>
      </c>
      <c r="G52" s="93">
        <v>7.0285178092132607</v>
      </c>
      <c r="H52" s="93">
        <v>6.7454728641239656</v>
      </c>
      <c r="I52" s="93">
        <v>6.4318211872864888</v>
      </c>
      <c r="J52" s="93">
        <v>6.1800140713691736</v>
      </c>
      <c r="K52" s="93">
        <v>6.003872201359246</v>
      </c>
      <c r="L52" s="93">
        <v>5.9077127877358491</v>
      </c>
      <c r="M52" s="93">
        <v>5.7944803617188336</v>
      </c>
      <c r="N52" s="93">
        <v>5.6882048229875677</v>
      </c>
      <c r="O52" s="93">
        <v>5.6142921219947333</v>
      </c>
      <c r="P52" s="93">
        <v>5.4952590627505389</v>
      </c>
      <c r="Q52" s="93">
        <v>6.4475171424614324</v>
      </c>
      <c r="R52" s="93">
        <v>6.0245512549357398</v>
      </c>
      <c r="W52" s="94"/>
      <c r="X52" s="94"/>
      <c r="Y52" s="94"/>
      <c r="Z52" s="94"/>
      <c r="AA52" s="94"/>
      <c r="AB52" s="94"/>
      <c r="AC52" s="94"/>
      <c r="AD52" s="94"/>
      <c r="AE52" s="94"/>
      <c r="AF52" s="94"/>
      <c r="AG52" s="94"/>
      <c r="AH52" s="94"/>
      <c r="AJ52" s="94"/>
      <c r="AK52" s="94"/>
    </row>
    <row r="53" spans="1:37" ht="15" customHeight="1" x14ac:dyDescent="0.2">
      <c r="B53" s="196" t="s">
        <v>135</v>
      </c>
      <c r="C53" s="197"/>
      <c r="D53" s="197"/>
      <c r="E53" s="93">
        <v>1.4311232733990504</v>
      </c>
      <c r="F53" s="93">
        <v>1.3984994293340984</v>
      </c>
      <c r="G53" s="93">
        <v>1.4601500380862211</v>
      </c>
      <c r="H53" s="93">
        <v>1.5399648996145425</v>
      </c>
      <c r="I53" s="93">
        <v>1.719670670337474</v>
      </c>
      <c r="J53" s="93">
        <v>2.0643803343033653</v>
      </c>
      <c r="K53" s="93">
        <v>2.4688596248818357</v>
      </c>
      <c r="L53" s="93">
        <v>2.7111677022052674</v>
      </c>
      <c r="M53" s="93">
        <v>2.9178775118725353</v>
      </c>
      <c r="N53" s="93">
        <v>3.0636080414793248</v>
      </c>
      <c r="O53" s="93">
        <v>3.1962451399825813</v>
      </c>
      <c r="P53" s="93">
        <v>3.3092976095147386</v>
      </c>
      <c r="Q53" s="93">
        <v>1.8801598113226521</v>
      </c>
      <c r="R53" s="93">
        <v>2.5358075805634011</v>
      </c>
      <c r="W53" s="94"/>
      <c r="X53" s="94"/>
      <c r="Y53" s="94"/>
      <c r="Z53" s="94"/>
      <c r="AA53" s="94"/>
      <c r="AB53" s="94"/>
      <c r="AC53" s="94"/>
      <c r="AD53" s="94"/>
      <c r="AE53" s="94"/>
      <c r="AF53" s="94"/>
      <c r="AG53" s="94"/>
      <c r="AH53" s="94"/>
      <c r="AJ53" s="95"/>
      <c r="AK53" s="95"/>
    </row>
    <row r="54" spans="1:37" s="64" customFormat="1" ht="3" customHeight="1" x14ac:dyDescent="0.2">
      <c r="E54" s="96" t="s">
        <v>142</v>
      </c>
      <c r="F54" s="96" t="s">
        <v>142</v>
      </c>
      <c r="G54" s="96" t="s">
        <v>142</v>
      </c>
      <c r="H54" s="96" t="s">
        <v>142</v>
      </c>
      <c r="I54" s="96" t="s">
        <v>142</v>
      </c>
      <c r="J54" s="96" t="s">
        <v>142</v>
      </c>
      <c r="K54" s="96" t="s">
        <v>142</v>
      </c>
      <c r="L54" s="96" t="s">
        <v>142</v>
      </c>
      <c r="M54" s="96" t="s">
        <v>142</v>
      </c>
      <c r="N54" s="96" t="s">
        <v>142</v>
      </c>
      <c r="O54" s="96" t="s">
        <v>142</v>
      </c>
      <c r="P54" s="96" t="s">
        <v>142</v>
      </c>
      <c r="Q54" s="96" t="s">
        <v>142</v>
      </c>
      <c r="R54" s="96" t="s">
        <v>142</v>
      </c>
      <c r="W54" s="97"/>
      <c r="X54" s="97"/>
      <c r="Y54" s="97"/>
      <c r="Z54" s="97"/>
      <c r="AA54" s="97"/>
      <c r="AB54" s="97"/>
      <c r="AC54" s="97"/>
      <c r="AD54" s="97"/>
      <c r="AE54" s="97"/>
      <c r="AF54" s="97"/>
      <c r="AG54" s="97"/>
      <c r="AH54" s="97"/>
      <c r="AJ54" s="97"/>
      <c r="AK54" s="97"/>
    </row>
    <row r="55" spans="1:37" ht="15" customHeight="1" x14ac:dyDescent="0.2">
      <c r="C55" s="196" t="s">
        <v>18</v>
      </c>
      <c r="D55" s="197"/>
      <c r="E55" s="93">
        <v>22.756985589082237</v>
      </c>
      <c r="F55" s="93">
        <v>22.160734443896988</v>
      </c>
      <c r="G55" s="93">
        <v>21.73644935493715</v>
      </c>
      <c r="H55" s="93">
        <v>21.56564506528791</v>
      </c>
      <c r="I55" s="93">
        <v>21.643168016611757</v>
      </c>
      <c r="J55" s="93">
        <v>21.545067398902276</v>
      </c>
      <c r="K55" s="93">
        <v>21.687288046873238</v>
      </c>
      <c r="L55" s="93">
        <v>21.978478506887459</v>
      </c>
      <c r="M55" s="93">
        <v>22.218317277578773</v>
      </c>
      <c r="N55" s="93">
        <v>22.43853457531392</v>
      </c>
      <c r="O55" s="93">
        <v>22.894935122664524</v>
      </c>
      <c r="P55" s="93">
        <v>22.921950362407742</v>
      </c>
      <c r="Q55" s="93">
        <v>21.634143082840634</v>
      </c>
      <c r="R55" s="93">
        <v>22.125289953593946</v>
      </c>
      <c r="W55" s="94"/>
      <c r="X55" s="94"/>
      <c r="Y55" s="94"/>
      <c r="Z55" s="94"/>
      <c r="AA55" s="94"/>
      <c r="AB55" s="94"/>
      <c r="AC55" s="94"/>
      <c r="AD55" s="94"/>
      <c r="AE55" s="94"/>
      <c r="AF55" s="94"/>
      <c r="AG55" s="94"/>
      <c r="AH55" s="94"/>
      <c r="AJ55" s="94"/>
      <c r="AK55" s="94"/>
    </row>
    <row r="56" spans="1:37" ht="15" customHeight="1" x14ac:dyDescent="0.2">
      <c r="D56" s="59" t="s">
        <v>131</v>
      </c>
      <c r="E56" s="93">
        <v>19.492481015629643</v>
      </c>
      <c r="F56" s="93">
        <v>18.152133916264908</v>
      </c>
      <c r="G56" s="93">
        <v>17.426699041957317</v>
      </c>
      <c r="H56" s="93">
        <v>17.237425552048421</v>
      </c>
      <c r="I56" s="93">
        <v>17.319948561863455</v>
      </c>
      <c r="J56" s="93">
        <v>17.218255403241681</v>
      </c>
      <c r="K56" s="93">
        <v>17.320302484843587</v>
      </c>
      <c r="L56" s="93">
        <v>17.551018496935416</v>
      </c>
      <c r="M56" s="93">
        <v>17.712610124653153</v>
      </c>
      <c r="N56" s="93">
        <v>17.849762124289704</v>
      </c>
      <c r="O56" s="93">
        <v>18.218786770695679</v>
      </c>
      <c r="P56" s="93">
        <v>18.154881970351063</v>
      </c>
      <c r="Q56" s="93">
        <v>17.301854545816358</v>
      </c>
      <c r="R56" s="93">
        <v>17.643115855515372</v>
      </c>
      <c r="W56" s="94"/>
      <c r="X56" s="94"/>
      <c r="Y56" s="94"/>
      <c r="Z56" s="94"/>
      <c r="AA56" s="94"/>
      <c r="AB56" s="94"/>
      <c r="AC56" s="94"/>
      <c r="AD56" s="94"/>
      <c r="AE56" s="94"/>
      <c r="AF56" s="94"/>
      <c r="AG56" s="94"/>
      <c r="AH56" s="94"/>
      <c r="AJ56" s="94"/>
      <c r="AK56" s="94"/>
    </row>
    <row r="57" spans="1:37" ht="15" customHeight="1" x14ac:dyDescent="0.2">
      <c r="D57" s="59" t="s">
        <v>132</v>
      </c>
      <c r="E57" s="93">
        <v>3.2645045734525908</v>
      </c>
      <c r="F57" s="93">
        <v>4.0086005276320789</v>
      </c>
      <c r="G57" s="93">
        <v>4.3097503129798316</v>
      </c>
      <c r="H57" s="93">
        <v>4.3282195132394916</v>
      </c>
      <c r="I57" s="93">
        <v>4.323219454748302</v>
      </c>
      <c r="J57" s="93">
        <v>4.3268119956605977</v>
      </c>
      <c r="K57" s="93">
        <v>4.36698556202965</v>
      </c>
      <c r="L57" s="93">
        <v>4.4274600099520427</v>
      </c>
      <c r="M57" s="93">
        <v>4.505707152925619</v>
      </c>
      <c r="N57" s="93">
        <v>4.5887724510242167</v>
      </c>
      <c r="O57" s="93">
        <v>4.6761483519688474</v>
      </c>
      <c r="P57" s="93">
        <v>4.7670683920566814</v>
      </c>
      <c r="Q57" s="93">
        <v>4.3322885370242741</v>
      </c>
      <c r="R57" s="93">
        <v>4.4821740980785698</v>
      </c>
      <c r="W57" s="94"/>
      <c r="X57" s="94"/>
      <c r="Y57" s="94"/>
      <c r="Z57" s="94"/>
      <c r="AA57" s="94"/>
      <c r="AB57" s="94"/>
      <c r="AC57" s="94"/>
      <c r="AD57" s="94"/>
      <c r="AE57" s="94"/>
      <c r="AF57" s="94"/>
      <c r="AG57" s="94"/>
      <c r="AH57" s="94"/>
      <c r="AJ57" s="94"/>
      <c r="AK57" s="94"/>
    </row>
    <row r="58" spans="1:37" ht="8.1" customHeight="1" x14ac:dyDescent="0.2">
      <c r="E58" s="94"/>
      <c r="F58" s="94"/>
      <c r="G58" s="94"/>
      <c r="H58" s="94"/>
      <c r="I58" s="94"/>
      <c r="J58" s="94"/>
      <c r="K58" s="94"/>
      <c r="L58" s="94"/>
      <c r="M58" s="94"/>
      <c r="N58" s="94"/>
      <c r="O58" s="94"/>
      <c r="P58" s="94"/>
      <c r="Q58" s="94"/>
      <c r="R58" s="94"/>
      <c r="W58" s="94"/>
      <c r="X58" s="94"/>
      <c r="Y58" s="94"/>
      <c r="Z58" s="94"/>
      <c r="AA58" s="94"/>
      <c r="AB58" s="94"/>
      <c r="AC58" s="94"/>
      <c r="AD58" s="94"/>
      <c r="AE58" s="94"/>
      <c r="AF58" s="94"/>
      <c r="AG58" s="94"/>
      <c r="AH58" s="94"/>
      <c r="AJ58" s="94"/>
      <c r="AK58" s="94"/>
    </row>
    <row r="59" spans="1:37" ht="15" customHeight="1" x14ac:dyDescent="0.2">
      <c r="A59" s="196" t="s">
        <v>136</v>
      </c>
      <c r="B59" s="197"/>
      <c r="C59" s="197"/>
      <c r="D59" s="197"/>
      <c r="E59" s="93">
        <v>-7.0061532691644208</v>
      </c>
      <c r="F59" s="93">
        <v>-5.2700789061585329</v>
      </c>
      <c r="G59" s="93">
        <v>-3.6986663490641374</v>
      </c>
      <c r="H59" s="93">
        <v>-2.4360526698011205</v>
      </c>
      <c r="I59" s="93">
        <v>-2.5329856924004988</v>
      </c>
      <c r="J59" s="93">
        <v>-2.6802293104747075</v>
      </c>
      <c r="K59" s="93">
        <v>-2.8881363162445637</v>
      </c>
      <c r="L59" s="93">
        <v>-3.2442083291110833</v>
      </c>
      <c r="M59" s="93">
        <v>-3.4932625413560676</v>
      </c>
      <c r="N59" s="93">
        <v>-3.5812077133142117</v>
      </c>
      <c r="O59" s="93">
        <v>-3.8499644041405929</v>
      </c>
      <c r="P59" s="93">
        <v>-3.7734916494068993</v>
      </c>
      <c r="Q59" s="93">
        <v>-2.8317126116755231</v>
      </c>
      <c r="R59" s="93">
        <v>-3.2617178999872021</v>
      </c>
      <c r="W59" s="94"/>
      <c r="X59" s="94"/>
      <c r="Y59" s="94"/>
      <c r="Z59" s="94"/>
      <c r="AA59" s="94"/>
      <c r="AB59" s="94"/>
      <c r="AC59" s="94"/>
      <c r="AD59" s="94"/>
      <c r="AE59" s="94"/>
      <c r="AF59" s="94"/>
      <c r="AG59" s="94"/>
      <c r="AH59" s="94"/>
      <c r="AJ59" s="94"/>
      <c r="AK59" s="94"/>
    </row>
    <row r="60" spans="1:37" ht="15" customHeight="1" x14ac:dyDescent="0.2">
      <c r="B60" s="196" t="s">
        <v>137</v>
      </c>
      <c r="C60" s="197"/>
      <c r="D60" s="197"/>
      <c r="E60" s="93">
        <v>-7.4042759750019425</v>
      </c>
      <c r="F60" s="93">
        <v>-5.4396230718138527</v>
      </c>
      <c r="G60" s="93">
        <v>-3.7845506276481888</v>
      </c>
      <c r="H60" s="93">
        <v>-2.4543606672726779</v>
      </c>
      <c r="I60" s="93">
        <v>-2.5319337722143307</v>
      </c>
      <c r="J60" s="93">
        <v>-2.6700441888771045</v>
      </c>
      <c r="K60" s="93">
        <v>-2.8573783586688277</v>
      </c>
      <c r="L60" s="93">
        <v>-3.1643607183819782</v>
      </c>
      <c r="M60" s="93">
        <v>-3.3406018394943002</v>
      </c>
      <c r="N60" s="93">
        <v>-3.3499531662852138</v>
      </c>
      <c r="O60" s="93">
        <v>-3.5328391300068915</v>
      </c>
      <c r="P60" s="93">
        <v>-3.3644948562462011</v>
      </c>
      <c r="Q60" s="93">
        <v>-2.8411331539943832</v>
      </c>
      <c r="R60" s="93">
        <v>-3.1288449530008897</v>
      </c>
      <c r="W60" s="94"/>
      <c r="X60" s="94"/>
      <c r="Y60" s="94"/>
      <c r="Z60" s="94"/>
      <c r="AA60" s="94"/>
      <c r="AB60" s="94"/>
      <c r="AC60" s="94"/>
      <c r="AD60" s="94"/>
      <c r="AE60" s="94"/>
      <c r="AF60" s="94"/>
      <c r="AG60" s="94"/>
      <c r="AH60" s="94"/>
      <c r="AJ60" s="94"/>
      <c r="AK60" s="94"/>
    </row>
    <row r="61" spans="1:37" ht="15" customHeight="1" x14ac:dyDescent="0.2">
      <c r="B61" s="196" t="s">
        <v>132</v>
      </c>
      <c r="C61" s="197"/>
      <c r="D61" s="197"/>
      <c r="E61" s="93">
        <v>0.39812270583752302</v>
      </c>
      <c r="F61" s="93">
        <v>0.16954416565532024</v>
      </c>
      <c r="G61" s="93">
        <v>8.5884278584051246E-2</v>
      </c>
      <c r="H61" s="86">
        <v>1.8307997471554895E-2</v>
      </c>
      <c r="I61" s="86">
        <v>-1.0519201861665859E-3</v>
      </c>
      <c r="J61" s="86">
        <v>-1.0185121597601883E-2</v>
      </c>
      <c r="K61" s="86">
        <v>-3.0757957575734522E-2</v>
      </c>
      <c r="L61" s="93">
        <v>-7.9847610729104401E-2</v>
      </c>
      <c r="M61" s="93">
        <v>-0.15266070186176806</v>
      </c>
      <c r="N61" s="93">
        <v>-0.23125454702900006</v>
      </c>
      <c r="O61" s="93">
        <v>-0.31712527413370145</v>
      </c>
      <c r="P61" s="93">
        <v>-0.40899679316069987</v>
      </c>
      <c r="Q61" s="86" t="s">
        <v>143</v>
      </c>
      <c r="R61" s="93">
        <v>-0.13287294698631213</v>
      </c>
      <c r="W61" s="94"/>
      <c r="X61" s="94"/>
      <c r="Y61" s="94"/>
      <c r="Z61" s="94"/>
      <c r="AA61" s="94"/>
      <c r="AB61" s="94"/>
      <c r="AC61" s="94"/>
      <c r="AD61" s="94"/>
      <c r="AE61" s="94"/>
      <c r="AF61" s="94"/>
      <c r="AG61" s="94"/>
      <c r="AH61" s="94"/>
      <c r="AJ61" s="94"/>
      <c r="AK61" s="94"/>
    </row>
    <row r="62" spans="1:37" ht="8.1" customHeight="1" x14ac:dyDescent="0.2">
      <c r="E62" s="93"/>
      <c r="F62" s="93"/>
      <c r="G62" s="93"/>
      <c r="H62" s="93"/>
      <c r="I62" s="93"/>
      <c r="J62" s="93"/>
      <c r="K62" s="93"/>
      <c r="L62" s="93"/>
      <c r="M62" s="93"/>
      <c r="N62" s="93"/>
      <c r="O62" s="93"/>
      <c r="P62" s="93"/>
      <c r="Q62" s="93"/>
      <c r="R62" s="93"/>
      <c r="W62" s="94"/>
      <c r="X62" s="94"/>
      <c r="Y62" s="94"/>
      <c r="Z62" s="94"/>
      <c r="AA62" s="94"/>
      <c r="AB62" s="94"/>
      <c r="AC62" s="94"/>
      <c r="AD62" s="94"/>
      <c r="AE62" s="94"/>
      <c r="AF62" s="94"/>
      <c r="AG62" s="94"/>
      <c r="AH62" s="94"/>
      <c r="AJ62" s="94"/>
      <c r="AK62" s="94"/>
    </row>
    <row r="63" spans="1:37" ht="15" customHeight="1" x14ac:dyDescent="0.2">
      <c r="A63" s="203" t="s">
        <v>138</v>
      </c>
      <c r="B63" s="204"/>
      <c r="C63" s="204"/>
      <c r="D63" s="204"/>
      <c r="E63" s="98">
        <v>72.544035860884719</v>
      </c>
      <c r="F63" s="98">
        <v>76.269424043648471</v>
      </c>
      <c r="G63" s="98">
        <v>77.717682917979474</v>
      </c>
      <c r="H63" s="98">
        <v>76.349861993449039</v>
      </c>
      <c r="I63" s="98">
        <v>74.633608107183036</v>
      </c>
      <c r="J63" s="98">
        <v>73.360449613161748</v>
      </c>
      <c r="K63" s="98">
        <v>73.131222637374307</v>
      </c>
      <c r="L63" s="98">
        <v>73.514070680844014</v>
      </c>
      <c r="M63" s="98">
        <v>74.195872678570794</v>
      </c>
      <c r="N63" s="98">
        <v>74.978164347433292</v>
      </c>
      <c r="O63" s="98">
        <v>76.039679055160676</v>
      </c>
      <c r="P63" s="98">
        <v>76.97410156809697</v>
      </c>
      <c r="Q63" s="99" t="s">
        <v>139</v>
      </c>
      <c r="R63" s="99" t="s">
        <v>139</v>
      </c>
      <c r="W63" s="94"/>
      <c r="X63" s="94"/>
      <c r="Y63" s="94"/>
      <c r="Z63" s="94"/>
      <c r="AA63" s="94"/>
      <c r="AB63" s="94"/>
      <c r="AC63" s="94"/>
      <c r="AD63" s="94"/>
      <c r="AE63" s="94"/>
      <c r="AF63" s="94"/>
      <c r="AG63" s="94"/>
      <c r="AH63" s="94"/>
      <c r="AJ63" s="86"/>
      <c r="AK63" s="86"/>
    </row>
    <row r="65" spans="1:37" ht="15" customHeight="1" x14ac:dyDescent="0.2">
      <c r="A65" s="196" t="s">
        <v>144</v>
      </c>
      <c r="B65" s="196"/>
      <c r="C65" s="196"/>
      <c r="D65" s="196"/>
      <c r="E65" s="196"/>
      <c r="F65" s="196"/>
      <c r="G65" s="196"/>
      <c r="H65" s="196"/>
      <c r="I65" s="196"/>
      <c r="J65" s="196"/>
      <c r="K65" s="196"/>
      <c r="L65" s="196"/>
      <c r="M65" s="196"/>
      <c r="N65" s="196"/>
      <c r="O65" s="196"/>
      <c r="P65" s="196"/>
      <c r="Q65" s="196"/>
      <c r="R65" s="196"/>
    </row>
    <row r="66" spans="1:37" ht="8.1" customHeight="1" x14ac:dyDescent="0.2"/>
    <row r="67" spans="1:37" ht="15" customHeight="1" x14ac:dyDescent="0.2">
      <c r="A67" s="196" t="s">
        <v>145</v>
      </c>
      <c r="B67" s="201"/>
      <c r="C67" s="201"/>
      <c r="D67" s="201"/>
      <c r="E67" s="201"/>
      <c r="F67" s="201"/>
      <c r="G67" s="201"/>
      <c r="H67" s="201"/>
      <c r="I67" s="201"/>
      <c r="J67" s="201"/>
      <c r="K67" s="201"/>
      <c r="L67" s="201"/>
      <c r="M67" s="201"/>
      <c r="N67" s="201"/>
      <c r="O67" s="201"/>
      <c r="P67" s="201"/>
      <c r="Q67" s="201"/>
      <c r="R67" s="201"/>
    </row>
    <row r="68" spans="1:37" s="61" customFormat="1" ht="8.1" customHeight="1" x14ac:dyDescent="0.2">
      <c r="D68" s="100"/>
      <c r="E68" s="100"/>
      <c r="F68" s="100"/>
      <c r="G68" s="100"/>
      <c r="H68" s="100"/>
      <c r="I68" s="100"/>
      <c r="J68" s="100"/>
      <c r="K68" s="100"/>
      <c r="L68" s="100"/>
      <c r="M68" s="100"/>
      <c r="N68" s="100"/>
      <c r="O68" s="100"/>
      <c r="P68" s="100"/>
      <c r="Q68" s="100"/>
      <c r="R68" s="100"/>
      <c r="V68" s="100"/>
      <c r="W68" s="100"/>
      <c r="X68" s="100"/>
      <c r="Y68" s="100"/>
      <c r="Z68" s="100"/>
      <c r="AA68" s="100"/>
      <c r="AB68" s="100"/>
      <c r="AC68" s="100"/>
      <c r="AD68" s="100"/>
      <c r="AE68" s="100"/>
      <c r="AF68" s="100"/>
      <c r="AG68" s="100"/>
      <c r="AH68" s="100"/>
      <c r="AI68" s="100"/>
      <c r="AJ68" s="100"/>
      <c r="AK68" s="100"/>
    </row>
    <row r="69" spans="1:37" ht="15" customHeight="1" x14ac:dyDescent="0.2">
      <c r="A69" s="202" t="s">
        <v>146</v>
      </c>
      <c r="B69" s="202"/>
      <c r="C69" s="202"/>
      <c r="D69" s="202"/>
      <c r="E69" s="202"/>
      <c r="F69" s="202"/>
      <c r="G69" s="202"/>
      <c r="H69" s="202"/>
      <c r="I69" s="202"/>
      <c r="J69" s="202"/>
      <c r="K69" s="202"/>
      <c r="L69" s="202"/>
      <c r="M69" s="202"/>
      <c r="N69" s="202"/>
      <c r="O69" s="202"/>
      <c r="P69" s="202"/>
      <c r="Q69" s="202"/>
      <c r="R69" s="202"/>
      <c r="S69" s="72"/>
      <c r="V69" s="101"/>
      <c r="W69" s="101"/>
      <c r="X69" s="101"/>
      <c r="Y69" s="101"/>
      <c r="Z69" s="101"/>
      <c r="AA69" s="101"/>
      <c r="AB69" s="101"/>
      <c r="AC69" s="101"/>
      <c r="AD69" s="101"/>
      <c r="AE69" s="101"/>
      <c r="AF69" s="101"/>
      <c r="AG69" s="101"/>
      <c r="AH69" s="101"/>
      <c r="AI69" s="101"/>
      <c r="AJ69" s="101"/>
      <c r="AK69" s="101"/>
    </row>
    <row r="70" spans="1:37" ht="15" customHeight="1" x14ac:dyDescent="0.2">
      <c r="A70" s="63"/>
      <c r="B70" s="63"/>
      <c r="C70" s="63"/>
      <c r="D70" s="63"/>
      <c r="E70" s="63"/>
      <c r="F70" s="63"/>
      <c r="G70" s="63"/>
      <c r="H70" s="63"/>
      <c r="I70" s="63"/>
      <c r="J70" s="63"/>
      <c r="K70" s="63"/>
      <c r="L70" s="63"/>
      <c r="M70" s="63"/>
      <c r="N70" s="63"/>
      <c r="O70" s="63"/>
      <c r="P70" s="63"/>
      <c r="Q70" s="63"/>
      <c r="R70" s="63"/>
    </row>
    <row r="73" spans="1:37" ht="15" customHeight="1" x14ac:dyDescent="0.2">
      <c r="M73" s="102"/>
      <c r="AE73" s="102"/>
    </row>
    <row r="79" spans="1:37" ht="15" customHeight="1" x14ac:dyDescent="0.2">
      <c r="Y79" s="103"/>
      <c r="Z79" s="103"/>
      <c r="AA79" s="103"/>
      <c r="AB79" s="103"/>
      <c r="AC79" s="103"/>
      <c r="AD79" s="103"/>
      <c r="AE79" s="103"/>
      <c r="AF79" s="103"/>
      <c r="AG79" s="103"/>
      <c r="AH79" s="103"/>
    </row>
  </sheetData>
  <mergeCells count="39">
    <mergeCell ref="A65:R65"/>
    <mergeCell ref="A67:R67"/>
    <mergeCell ref="A69:R69"/>
    <mergeCell ref="B53:D53"/>
    <mergeCell ref="C55:D55"/>
    <mergeCell ref="A59:D59"/>
    <mergeCell ref="B60:D60"/>
    <mergeCell ref="B61:D61"/>
    <mergeCell ref="A63:D63"/>
    <mergeCell ref="B52:D52"/>
    <mergeCell ref="A36:D36"/>
    <mergeCell ref="A37:D37"/>
    <mergeCell ref="E39:R39"/>
    <mergeCell ref="A40:D40"/>
    <mergeCell ref="B41:D41"/>
    <mergeCell ref="B42:D42"/>
    <mergeCell ref="B43:D43"/>
    <mergeCell ref="B44:D44"/>
    <mergeCell ref="C46:D46"/>
    <mergeCell ref="A50:D50"/>
    <mergeCell ref="B51:D51"/>
    <mergeCell ref="A34:D34"/>
    <mergeCell ref="B14:D14"/>
    <mergeCell ref="B15:D15"/>
    <mergeCell ref="C17:D17"/>
    <mergeCell ref="A21:D21"/>
    <mergeCell ref="B22:D22"/>
    <mergeCell ref="B23:D23"/>
    <mergeCell ref="B24:D24"/>
    <mergeCell ref="C26:D26"/>
    <mergeCell ref="A30:D30"/>
    <mergeCell ref="B31:D31"/>
    <mergeCell ref="B32:D32"/>
    <mergeCell ref="B13:D13"/>
    <mergeCell ref="A1:O1"/>
    <mergeCell ref="Q7:R7"/>
    <mergeCell ref="E10:R10"/>
    <mergeCell ref="A11:D11"/>
    <mergeCell ref="B12:D12"/>
  </mergeCells>
  <hyperlinks>
    <hyperlink ref="A1:O1" r:id="rId1" display="This file presents in Excel the tables from Chapter 1 of CBO’s February 2013 report The Budget and Economic Outlook: Fiscal Years 2013 to 2023."/>
  </hyperlinks>
  <pageMargins left="0.5" right="0.5" top="0.5" bottom="0.5" header="0" footer="0"/>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3"/>
  <sheetViews>
    <sheetView topLeftCell="A3" zoomScaleNormal="100" workbookViewId="0">
      <selection activeCell="AB28" sqref="AB28"/>
    </sheetView>
  </sheetViews>
  <sheetFormatPr defaultColWidth="8.85546875" defaultRowHeight="15" customHeight="1" x14ac:dyDescent="0.2"/>
  <cols>
    <col min="1" max="1" width="9.42578125" style="1" customWidth="1"/>
    <col min="2" max="2" width="9" style="1" customWidth="1"/>
    <col min="3" max="3" width="4.42578125" style="1" customWidth="1"/>
    <col min="4" max="4" width="2.7109375" style="1" customWidth="1"/>
    <col min="5" max="5" width="9" style="1" customWidth="1"/>
    <col min="6" max="6" width="4.42578125" style="1" customWidth="1"/>
    <col min="7" max="7" width="2.7109375" style="1" customWidth="1"/>
    <col min="8" max="8" width="9" style="1" customWidth="1"/>
    <col min="9" max="9" width="4.42578125" style="1" customWidth="1"/>
    <col min="10" max="10" width="2.7109375" style="1" customWidth="1"/>
    <col min="11" max="11" width="9" style="1" customWidth="1"/>
    <col min="12" max="12" width="4.42578125" style="1" customWidth="1"/>
    <col min="13" max="13" width="2.7109375" style="1" customWidth="1"/>
    <col min="14" max="14" width="9" style="1" customWidth="1"/>
    <col min="15" max="15" width="4.42578125" style="1" customWidth="1"/>
    <col min="16" max="16" width="2.7109375" style="1" customWidth="1"/>
    <col min="17" max="17" width="9" style="1" customWidth="1"/>
    <col min="18" max="18" width="4.42578125" style="1" customWidth="1"/>
    <col min="19" max="19" width="2.7109375" style="1" customWidth="1"/>
    <col min="20" max="20" width="9" style="1" customWidth="1"/>
    <col min="21" max="21" width="4.42578125" style="1" customWidth="1"/>
    <col min="22" max="22" width="2.7109375" style="1" customWidth="1"/>
    <col min="23" max="23" width="9" style="49" customWidth="1"/>
    <col min="24" max="24" width="4.42578125" style="1" customWidth="1"/>
    <col min="25" max="256" width="8.85546875" style="1"/>
    <col min="257" max="257" width="9.42578125" style="1" customWidth="1"/>
    <col min="258" max="258" width="9" style="1" customWidth="1"/>
    <col min="259" max="259" width="4.42578125" style="1" customWidth="1"/>
    <col min="260" max="260" width="2.7109375" style="1" customWidth="1"/>
    <col min="261" max="261" width="9" style="1" customWidth="1"/>
    <col min="262" max="262" width="4.42578125" style="1" customWidth="1"/>
    <col min="263" max="263" width="2.7109375" style="1" customWidth="1"/>
    <col min="264" max="264" width="9" style="1" customWidth="1"/>
    <col min="265" max="265" width="4.42578125" style="1" customWidth="1"/>
    <col min="266" max="266" width="2.7109375" style="1" customWidth="1"/>
    <col min="267" max="267" width="9" style="1" customWidth="1"/>
    <col min="268" max="268" width="4.42578125" style="1" customWidth="1"/>
    <col min="269" max="269" width="2.7109375" style="1" customWidth="1"/>
    <col min="270" max="270" width="9" style="1" customWidth="1"/>
    <col min="271" max="271" width="4.42578125" style="1" customWidth="1"/>
    <col min="272" max="272" width="2.7109375" style="1" customWidth="1"/>
    <col min="273" max="273" width="9" style="1" customWidth="1"/>
    <col min="274" max="274" width="4.42578125" style="1" customWidth="1"/>
    <col min="275" max="275" width="2.7109375" style="1" customWidth="1"/>
    <col min="276" max="276" width="9" style="1" customWidth="1"/>
    <col min="277" max="277" width="4.42578125" style="1" customWidth="1"/>
    <col min="278" max="278" width="2.7109375" style="1" customWidth="1"/>
    <col min="279" max="279" width="9" style="1" customWidth="1"/>
    <col min="280" max="280" width="4.42578125" style="1" customWidth="1"/>
    <col min="281" max="512" width="8.85546875" style="1"/>
    <col min="513" max="513" width="9.42578125" style="1" customWidth="1"/>
    <col min="514" max="514" width="9" style="1" customWidth="1"/>
    <col min="515" max="515" width="4.42578125" style="1" customWidth="1"/>
    <col min="516" max="516" width="2.7109375" style="1" customWidth="1"/>
    <col min="517" max="517" width="9" style="1" customWidth="1"/>
    <col min="518" max="518" width="4.42578125" style="1" customWidth="1"/>
    <col min="519" max="519" width="2.7109375" style="1" customWidth="1"/>
    <col min="520" max="520" width="9" style="1" customWidth="1"/>
    <col min="521" max="521" width="4.42578125" style="1" customWidth="1"/>
    <col min="522" max="522" width="2.7109375" style="1" customWidth="1"/>
    <col min="523" max="523" width="9" style="1" customWidth="1"/>
    <col min="524" max="524" width="4.42578125" style="1" customWidth="1"/>
    <col min="525" max="525" width="2.7109375" style="1" customWidth="1"/>
    <col min="526" max="526" width="9" style="1" customWidth="1"/>
    <col min="527" max="527" width="4.42578125" style="1" customWidth="1"/>
    <col min="528" max="528" width="2.7109375" style="1" customWidth="1"/>
    <col min="529" max="529" width="9" style="1" customWidth="1"/>
    <col min="530" max="530" width="4.42578125" style="1" customWidth="1"/>
    <col min="531" max="531" width="2.7109375" style="1" customWidth="1"/>
    <col min="532" max="532" width="9" style="1" customWidth="1"/>
    <col min="533" max="533" width="4.42578125" style="1" customWidth="1"/>
    <col min="534" max="534" width="2.7109375" style="1" customWidth="1"/>
    <col min="535" max="535" width="9" style="1" customWidth="1"/>
    <col min="536" max="536" width="4.42578125" style="1" customWidth="1"/>
    <col min="537" max="768" width="8.85546875" style="1"/>
    <col min="769" max="769" width="9.42578125" style="1" customWidth="1"/>
    <col min="770" max="770" width="9" style="1" customWidth="1"/>
    <col min="771" max="771" width="4.42578125" style="1" customWidth="1"/>
    <col min="772" max="772" width="2.7109375" style="1" customWidth="1"/>
    <col min="773" max="773" width="9" style="1" customWidth="1"/>
    <col min="774" max="774" width="4.42578125" style="1" customWidth="1"/>
    <col min="775" max="775" width="2.7109375" style="1" customWidth="1"/>
    <col min="776" max="776" width="9" style="1" customWidth="1"/>
    <col min="777" max="777" width="4.42578125" style="1" customWidth="1"/>
    <col min="778" max="778" width="2.7109375" style="1" customWidth="1"/>
    <col min="779" max="779" width="9" style="1" customWidth="1"/>
    <col min="780" max="780" width="4.42578125" style="1" customWidth="1"/>
    <col min="781" max="781" width="2.7109375" style="1" customWidth="1"/>
    <col min="782" max="782" width="9" style="1" customWidth="1"/>
    <col min="783" max="783" width="4.42578125" style="1" customWidth="1"/>
    <col min="784" max="784" width="2.7109375" style="1" customWidth="1"/>
    <col min="785" max="785" width="9" style="1" customWidth="1"/>
    <col min="786" max="786" width="4.42578125" style="1" customWidth="1"/>
    <col min="787" max="787" width="2.7109375" style="1" customWidth="1"/>
    <col min="788" max="788" width="9" style="1" customWidth="1"/>
    <col min="789" max="789" width="4.42578125" style="1" customWidth="1"/>
    <col min="790" max="790" width="2.7109375" style="1" customWidth="1"/>
    <col min="791" max="791" width="9" style="1" customWidth="1"/>
    <col min="792" max="792" width="4.42578125" style="1" customWidth="1"/>
    <col min="793" max="1024" width="8.85546875" style="1"/>
    <col min="1025" max="1025" width="9.42578125" style="1" customWidth="1"/>
    <col min="1026" max="1026" width="9" style="1" customWidth="1"/>
    <col min="1027" max="1027" width="4.42578125" style="1" customWidth="1"/>
    <col min="1028" max="1028" width="2.7109375" style="1" customWidth="1"/>
    <col min="1029" max="1029" width="9" style="1" customWidth="1"/>
    <col min="1030" max="1030" width="4.42578125" style="1" customWidth="1"/>
    <col min="1031" max="1031" width="2.7109375" style="1" customWidth="1"/>
    <col min="1032" max="1032" width="9" style="1" customWidth="1"/>
    <col min="1033" max="1033" width="4.42578125" style="1" customWidth="1"/>
    <col min="1034" max="1034" width="2.7109375" style="1" customWidth="1"/>
    <col min="1035" max="1035" width="9" style="1" customWidth="1"/>
    <col min="1036" max="1036" width="4.42578125" style="1" customWidth="1"/>
    <col min="1037" max="1037" width="2.7109375" style="1" customWidth="1"/>
    <col min="1038" max="1038" width="9" style="1" customWidth="1"/>
    <col min="1039" max="1039" width="4.42578125" style="1" customWidth="1"/>
    <col min="1040" max="1040" width="2.7109375" style="1" customWidth="1"/>
    <col min="1041" max="1041" width="9" style="1" customWidth="1"/>
    <col min="1042" max="1042" width="4.42578125" style="1" customWidth="1"/>
    <col min="1043" max="1043" width="2.7109375" style="1" customWidth="1"/>
    <col min="1044" max="1044" width="9" style="1" customWidth="1"/>
    <col min="1045" max="1045" width="4.42578125" style="1" customWidth="1"/>
    <col min="1046" max="1046" width="2.7109375" style="1" customWidth="1"/>
    <col min="1047" max="1047" width="9" style="1" customWidth="1"/>
    <col min="1048" max="1048" width="4.42578125" style="1" customWidth="1"/>
    <col min="1049" max="1280" width="8.85546875" style="1"/>
    <col min="1281" max="1281" width="9.42578125" style="1" customWidth="1"/>
    <col min="1282" max="1282" width="9" style="1" customWidth="1"/>
    <col min="1283" max="1283" width="4.42578125" style="1" customWidth="1"/>
    <col min="1284" max="1284" width="2.7109375" style="1" customWidth="1"/>
    <col min="1285" max="1285" width="9" style="1" customWidth="1"/>
    <col min="1286" max="1286" width="4.42578125" style="1" customWidth="1"/>
    <col min="1287" max="1287" width="2.7109375" style="1" customWidth="1"/>
    <col min="1288" max="1288" width="9" style="1" customWidth="1"/>
    <col min="1289" max="1289" width="4.42578125" style="1" customWidth="1"/>
    <col min="1290" max="1290" width="2.7109375" style="1" customWidth="1"/>
    <col min="1291" max="1291" width="9" style="1" customWidth="1"/>
    <col min="1292" max="1292" width="4.42578125" style="1" customWidth="1"/>
    <col min="1293" max="1293" width="2.7109375" style="1" customWidth="1"/>
    <col min="1294" max="1294" width="9" style="1" customWidth="1"/>
    <col min="1295" max="1295" width="4.42578125" style="1" customWidth="1"/>
    <col min="1296" max="1296" width="2.7109375" style="1" customWidth="1"/>
    <col min="1297" max="1297" width="9" style="1" customWidth="1"/>
    <col min="1298" max="1298" width="4.42578125" style="1" customWidth="1"/>
    <col min="1299" max="1299" width="2.7109375" style="1" customWidth="1"/>
    <col min="1300" max="1300" width="9" style="1" customWidth="1"/>
    <col min="1301" max="1301" width="4.42578125" style="1" customWidth="1"/>
    <col min="1302" max="1302" width="2.7109375" style="1" customWidth="1"/>
    <col min="1303" max="1303" width="9" style="1" customWidth="1"/>
    <col min="1304" max="1304" width="4.42578125" style="1" customWidth="1"/>
    <col min="1305" max="1536" width="8.85546875" style="1"/>
    <col min="1537" max="1537" width="9.42578125" style="1" customWidth="1"/>
    <col min="1538" max="1538" width="9" style="1" customWidth="1"/>
    <col min="1539" max="1539" width="4.42578125" style="1" customWidth="1"/>
    <col min="1540" max="1540" width="2.7109375" style="1" customWidth="1"/>
    <col min="1541" max="1541" width="9" style="1" customWidth="1"/>
    <col min="1542" max="1542" width="4.42578125" style="1" customWidth="1"/>
    <col min="1543" max="1543" width="2.7109375" style="1" customWidth="1"/>
    <col min="1544" max="1544" width="9" style="1" customWidth="1"/>
    <col min="1545" max="1545" width="4.42578125" style="1" customWidth="1"/>
    <col min="1546" max="1546" width="2.7109375" style="1" customWidth="1"/>
    <col min="1547" max="1547" width="9" style="1" customWidth="1"/>
    <col min="1548" max="1548" width="4.42578125" style="1" customWidth="1"/>
    <col min="1549" max="1549" width="2.7109375" style="1" customWidth="1"/>
    <col min="1550" max="1550" width="9" style="1" customWidth="1"/>
    <col min="1551" max="1551" width="4.42578125" style="1" customWidth="1"/>
    <col min="1552" max="1552" width="2.7109375" style="1" customWidth="1"/>
    <col min="1553" max="1553" width="9" style="1" customWidth="1"/>
    <col min="1554" max="1554" width="4.42578125" style="1" customWidth="1"/>
    <col min="1555" max="1555" width="2.7109375" style="1" customWidth="1"/>
    <col min="1556" max="1556" width="9" style="1" customWidth="1"/>
    <col min="1557" max="1557" width="4.42578125" style="1" customWidth="1"/>
    <col min="1558" max="1558" width="2.7109375" style="1" customWidth="1"/>
    <col min="1559" max="1559" width="9" style="1" customWidth="1"/>
    <col min="1560" max="1560" width="4.42578125" style="1" customWidth="1"/>
    <col min="1561" max="1792" width="8.85546875" style="1"/>
    <col min="1793" max="1793" width="9.42578125" style="1" customWidth="1"/>
    <col min="1794" max="1794" width="9" style="1" customWidth="1"/>
    <col min="1795" max="1795" width="4.42578125" style="1" customWidth="1"/>
    <col min="1796" max="1796" width="2.7109375" style="1" customWidth="1"/>
    <col min="1797" max="1797" width="9" style="1" customWidth="1"/>
    <col min="1798" max="1798" width="4.42578125" style="1" customWidth="1"/>
    <col min="1799" max="1799" width="2.7109375" style="1" customWidth="1"/>
    <col min="1800" max="1800" width="9" style="1" customWidth="1"/>
    <col min="1801" max="1801" width="4.42578125" style="1" customWidth="1"/>
    <col min="1802" max="1802" width="2.7109375" style="1" customWidth="1"/>
    <col min="1803" max="1803" width="9" style="1" customWidth="1"/>
    <col min="1804" max="1804" width="4.42578125" style="1" customWidth="1"/>
    <col min="1805" max="1805" width="2.7109375" style="1" customWidth="1"/>
    <col min="1806" max="1806" width="9" style="1" customWidth="1"/>
    <col min="1807" max="1807" width="4.42578125" style="1" customWidth="1"/>
    <col min="1808" max="1808" width="2.7109375" style="1" customWidth="1"/>
    <col min="1809" max="1809" width="9" style="1" customWidth="1"/>
    <col min="1810" max="1810" width="4.42578125" style="1" customWidth="1"/>
    <col min="1811" max="1811" width="2.7109375" style="1" customWidth="1"/>
    <col min="1812" max="1812" width="9" style="1" customWidth="1"/>
    <col min="1813" max="1813" width="4.42578125" style="1" customWidth="1"/>
    <col min="1814" max="1814" width="2.7109375" style="1" customWidth="1"/>
    <col min="1815" max="1815" width="9" style="1" customWidth="1"/>
    <col min="1816" max="1816" width="4.42578125" style="1" customWidth="1"/>
    <col min="1817" max="2048" width="8.85546875" style="1"/>
    <col min="2049" max="2049" width="9.42578125" style="1" customWidth="1"/>
    <col min="2050" max="2050" width="9" style="1" customWidth="1"/>
    <col min="2051" max="2051" width="4.42578125" style="1" customWidth="1"/>
    <col min="2052" max="2052" width="2.7109375" style="1" customWidth="1"/>
    <col min="2053" max="2053" width="9" style="1" customWidth="1"/>
    <col min="2054" max="2054" width="4.42578125" style="1" customWidth="1"/>
    <col min="2055" max="2055" width="2.7109375" style="1" customWidth="1"/>
    <col min="2056" max="2056" width="9" style="1" customWidth="1"/>
    <col min="2057" max="2057" width="4.42578125" style="1" customWidth="1"/>
    <col min="2058" max="2058" width="2.7109375" style="1" customWidth="1"/>
    <col min="2059" max="2059" width="9" style="1" customWidth="1"/>
    <col min="2060" max="2060" width="4.42578125" style="1" customWidth="1"/>
    <col min="2061" max="2061" width="2.7109375" style="1" customWidth="1"/>
    <col min="2062" max="2062" width="9" style="1" customWidth="1"/>
    <col min="2063" max="2063" width="4.42578125" style="1" customWidth="1"/>
    <col min="2064" max="2064" width="2.7109375" style="1" customWidth="1"/>
    <col min="2065" max="2065" width="9" style="1" customWidth="1"/>
    <col min="2066" max="2066" width="4.42578125" style="1" customWidth="1"/>
    <col min="2067" max="2067" width="2.7109375" style="1" customWidth="1"/>
    <col min="2068" max="2068" width="9" style="1" customWidth="1"/>
    <col min="2069" max="2069" width="4.42578125" style="1" customWidth="1"/>
    <col min="2070" max="2070" width="2.7109375" style="1" customWidth="1"/>
    <col min="2071" max="2071" width="9" style="1" customWidth="1"/>
    <col min="2072" max="2072" width="4.42578125" style="1" customWidth="1"/>
    <col min="2073" max="2304" width="8.85546875" style="1"/>
    <col min="2305" max="2305" width="9.42578125" style="1" customWidth="1"/>
    <col min="2306" max="2306" width="9" style="1" customWidth="1"/>
    <col min="2307" max="2307" width="4.42578125" style="1" customWidth="1"/>
    <col min="2308" max="2308" width="2.7109375" style="1" customWidth="1"/>
    <col min="2309" max="2309" width="9" style="1" customWidth="1"/>
    <col min="2310" max="2310" width="4.42578125" style="1" customWidth="1"/>
    <col min="2311" max="2311" width="2.7109375" style="1" customWidth="1"/>
    <col min="2312" max="2312" width="9" style="1" customWidth="1"/>
    <col min="2313" max="2313" width="4.42578125" style="1" customWidth="1"/>
    <col min="2314" max="2314" width="2.7109375" style="1" customWidth="1"/>
    <col min="2315" max="2315" width="9" style="1" customWidth="1"/>
    <col min="2316" max="2316" width="4.42578125" style="1" customWidth="1"/>
    <col min="2317" max="2317" width="2.7109375" style="1" customWidth="1"/>
    <col min="2318" max="2318" width="9" style="1" customWidth="1"/>
    <col min="2319" max="2319" width="4.42578125" style="1" customWidth="1"/>
    <col min="2320" max="2320" width="2.7109375" style="1" customWidth="1"/>
    <col min="2321" max="2321" width="9" style="1" customWidth="1"/>
    <col min="2322" max="2322" width="4.42578125" style="1" customWidth="1"/>
    <col min="2323" max="2323" width="2.7109375" style="1" customWidth="1"/>
    <col min="2324" max="2324" width="9" style="1" customWidth="1"/>
    <col min="2325" max="2325" width="4.42578125" style="1" customWidth="1"/>
    <col min="2326" max="2326" width="2.7109375" style="1" customWidth="1"/>
    <col min="2327" max="2327" width="9" style="1" customWidth="1"/>
    <col min="2328" max="2328" width="4.42578125" style="1" customWidth="1"/>
    <col min="2329" max="2560" width="8.85546875" style="1"/>
    <col min="2561" max="2561" width="9.42578125" style="1" customWidth="1"/>
    <col min="2562" max="2562" width="9" style="1" customWidth="1"/>
    <col min="2563" max="2563" width="4.42578125" style="1" customWidth="1"/>
    <col min="2564" max="2564" width="2.7109375" style="1" customWidth="1"/>
    <col min="2565" max="2565" width="9" style="1" customWidth="1"/>
    <col min="2566" max="2566" width="4.42578125" style="1" customWidth="1"/>
    <col min="2567" max="2567" width="2.7109375" style="1" customWidth="1"/>
    <col min="2568" max="2568" width="9" style="1" customWidth="1"/>
    <col min="2569" max="2569" width="4.42578125" style="1" customWidth="1"/>
    <col min="2570" max="2570" width="2.7109375" style="1" customWidth="1"/>
    <col min="2571" max="2571" width="9" style="1" customWidth="1"/>
    <col min="2572" max="2572" width="4.42578125" style="1" customWidth="1"/>
    <col min="2573" max="2573" width="2.7109375" style="1" customWidth="1"/>
    <col min="2574" max="2574" width="9" style="1" customWidth="1"/>
    <col min="2575" max="2575" width="4.42578125" style="1" customWidth="1"/>
    <col min="2576" max="2576" width="2.7109375" style="1" customWidth="1"/>
    <col min="2577" max="2577" width="9" style="1" customWidth="1"/>
    <col min="2578" max="2578" width="4.42578125" style="1" customWidth="1"/>
    <col min="2579" max="2579" width="2.7109375" style="1" customWidth="1"/>
    <col min="2580" max="2580" width="9" style="1" customWidth="1"/>
    <col min="2581" max="2581" width="4.42578125" style="1" customWidth="1"/>
    <col min="2582" max="2582" width="2.7109375" style="1" customWidth="1"/>
    <col min="2583" max="2583" width="9" style="1" customWidth="1"/>
    <col min="2584" max="2584" width="4.42578125" style="1" customWidth="1"/>
    <col min="2585" max="2816" width="8.85546875" style="1"/>
    <col min="2817" max="2817" width="9.42578125" style="1" customWidth="1"/>
    <col min="2818" max="2818" width="9" style="1" customWidth="1"/>
    <col min="2819" max="2819" width="4.42578125" style="1" customWidth="1"/>
    <col min="2820" max="2820" width="2.7109375" style="1" customWidth="1"/>
    <col min="2821" max="2821" width="9" style="1" customWidth="1"/>
    <col min="2822" max="2822" width="4.42578125" style="1" customWidth="1"/>
    <col min="2823" max="2823" width="2.7109375" style="1" customWidth="1"/>
    <col min="2824" max="2824" width="9" style="1" customWidth="1"/>
    <col min="2825" max="2825" width="4.42578125" style="1" customWidth="1"/>
    <col min="2826" max="2826" width="2.7109375" style="1" customWidth="1"/>
    <col min="2827" max="2827" width="9" style="1" customWidth="1"/>
    <col min="2828" max="2828" width="4.42578125" style="1" customWidth="1"/>
    <col min="2829" max="2829" width="2.7109375" style="1" customWidth="1"/>
    <col min="2830" max="2830" width="9" style="1" customWidth="1"/>
    <col min="2831" max="2831" width="4.42578125" style="1" customWidth="1"/>
    <col min="2832" max="2832" width="2.7109375" style="1" customWidth="1"/>
    <col min="2833" max="2833" width="9" style="1" customWidth="1"/>
    <col min="2834" max="2834" width="4.42578125" style="1" customWidth="1"/>
    <col min="2835" max="2835" width="2.7109375" style="1" customWidth="1"/>
    <col min="2836" max="2836" width="9" style="1" customWidth="1"/>
    <col min="2837" max="2837" width="4.42578125" style="1" customWidth="1"/>
    <col min="2838" max="2838" width="2.7109375" style="1" customWidth="1"/>
    <col min="2839" max="2839" width="9" style="1" customWidth="1"/>
    <col min="2840" max="2840" width="4.42578125" style="1" customWidth="1"/>
    <col min="2841" max="3072" width="8.85546875" style="1"/>
    <col min="3073" max="3073" width="9.42578125" style="1" customWidth="1"/>
    <col min="3074" max="3074" width="9" style="1" customWidth="1"/>
    <col min="3075" max="3075" width="4.42578125" style="1" customWidth="1"/>
    <col min="3076" max="3076" width="2.7109375" style="1" customWidth="1"/>
    <col min="3077" max="3077" width="9" style="1" customWidth="1"/>
    <col min="3078" max="3078" width="4.42578125" style="1" customWidth="1"/>
    <col min="3079" max="3079" width="2.7109375" style="1" customWidth="1"/>
    <col min="3080" max="3080" width="9" style="1" customWidth="1"/>
    <col min="3081" max="3081" width="4.42578125" style="1" customWidth="1"/>
    <col min="3082" max="3082" width="2.7109375" style="1" customWidth="1"/>
    <col min="3083" max="3083" width="9" style="1" customWidth="1"/>
    <col min="3084" max="3084" width="4.42578125" style="1" customWidth="1"/>
    <col min="3085" max="3085" width="2.7109375" style="1" customWidth="1"/>
    <col min="3086" max="3086" width="9" style="1" customWidth="1"/>
    <col min="3087" max="3087" width="4.42578125" style="1" customWidth="1"/>
    <col min="3088" max="3088" width="2.7109375" style="1" customWidth="1"/>
    <col min="3089" max="3089" width="9" style="1" customWidth="1"/>
    <col min="3090" max="3090" width="4.42578125" style="1" customWidth="1"/>
    <col min="3091" max="3091" width="2.7109375" style="1" customWidth="1"/>
    <col min="3092" max="3092" width="9" style="1" customWidth="1"/>
    <col min="3093" max="3093" width="4.42578125" style="1" customWidth="1"/>
    <col min="3094" max="3094" width="2.7109375" style="1" customWidth="1"/>
    <col min="3095" max="3095" width="9" style="1" customWidth="1"/>
    <col min="3096" max="3096" width="4.42578125" style="1" customWidth="1"/>
    <col min="3097" max="3328" width="8.85546875" style="1"/>
    <col min="3329" max="3329" width="9.42578125" style="1" customWidth="1"/>
    <col min="3330" max="3330" width="9" style="1" customWidth="1"/>
    <col min="3331" max="3331" width="4.42578125" style="1" customWidth="1"/>
    <col min="3332" max="3332" width="2.7109375" style="1" customWidth="1"/>
    <col min="3333" max="3333" width="9" style="1" customWidth="1"/>
    <col min="3334" max="3334" width="4.42578125" style="1" customWidth="1"/>
    <col min="3335" max="3335" width="2.7109375" style="1" customWidth="1"/>
    <col min="3336" max="3336" width="9" style="1" customWidth="1"/>
    <col min="3337" max="3337" width="4.42578125" style="1" customWidth="1"/>
    <col min="3338" max="3338" width="2.7109375" style="1" customWidth="1"/>
    <col min="3339" max="3339" width="9" style="1" customWidth="1"/>
    <col min="3340" max="3340" width="4.42578125" style="1" customWidth="1"/>
    <col min="3341" max="3341" width="2.7109375" style="1" customWidth="1"/>
    <col min="3342" max="3342" width="9" style="1" customWidth="1"/>
    <col min="3343" max="3343" width="4.42578125" style="1" customWidth="1"/>
    <col min="3344" max="3344" width="2.7109375" style="1" customWidth="1"/>
    <col min="3345" max="3345" width="9" style="1" customWidth="1"/>
    <col min="3346" max="3346" width="4.42578125" style="1" customWidth="1"/>
    <col min="3347" max="3347" width="2.7109375" style="1" customWidth="1"/>
    <col min="3348" max="3348" width="9" style="1" customWidth="1"/>
    <col min="3349" max="3349" width="4.42578125" style="1" customWidth="1"/>
    <col min="3350" max="3350" width="2.7109375" style="1" customWidth="1"/>
    <col min="3351" max="3351" width="9" style="1" customWidth="1"/>
    <col min="3352" max="3352" width="4.42578125" style="1" customWidth="1"/>
    <col min="3353" max="3584" width="8.85546875" style="1"/>
    <col min="3585" max="3585" width="9.42578125" style="1" customWidth="1"/>
    <col min="3586" max="3586" width="9" style="1" customWidth="1"/>
    <col min="3587" max="3587" width="4.42578125" style="1" customWidth="1"/>
    <col min="3588" max="3588" width="2.7109375" style="1" customWidth="1"/>
    <col min="3589" max="3589" width="9" style="1" customWidth="1"/>
    <col min="3590" max="3590" width="4.42578125" style="1" customWidth="1"/>
    <col min="3591" max="3591" width="2.7109375" style="1" customWidth="1"/>
    <col min="3592" max="3592" width="9" style="1" customWidth="1"/>
    <col min="3593" max="3593" width="4.42578125" style="1" customWidth="1"/>
    <col min="3594" max="3594" width="2.7109375" style="1" customWidth="1"/>
    <col min="3595" max="3595" width="9" style="1" customWidth="1"/>
    <col min="3596" max="3596" width="4.42578125" style="1" customWidth="1"/>
    <col min="3597" max="3597" width="2.7109375" style="1" customWidth="1"/>
    <col min="3598" max="3598" width="9" style="1" customWidth="1"/>
    <col min="3599" max="3599" width="4.42578125" style="1" customWidth="1"/>
    <col min="3600" max="3600" width="2.7109375" style="1" customWidth="1"/>
    <col min="3601" max="3601" width="9" style="1" customWidth="1"/>
    <col min="3602" max="3602" width="4.42578125" style="1" customWidth="1"/>
    <col min="3603" max="3603" width="2.7109375" style="1" customWidth="1"/>
    <col min="3604" max="3604" width="9" style="1" customWidth="1"/>
    <col min="3605" max="3605" width="4.42578125" style="1" customWidth="1"/>
    <col min="3606" max="3606" width="2.7109375" style="1" customWidth="1"/>
    <col min="3607" max="3607" width="9" style="1" customWidth="1"/>
    <col min="3608" max="3608" width="4.42578125" style="1" customWidth="1"/>
    <col min="3609" max="3840" width="8.85546875" style="1"/>
    <col min="3841" max="3841" width="9.42578125" style="1" customWidth="1"/>
    <col min="3842" max="3842" width="9" style="1" customWidth="1"/>
    <col min="3843" max="3843" width="4.42578125" style="1" customWidth="1"/>
    <col min="3844" max="3844" width="2.7109375" style="1" customWidth="1"/>
    <col min="3845" max="3845" width="9" style="1" customWidth="1"/>
    <col min="3846" max="3846" width="4.42578125" style="1" customWidth="1"/>
    <col min="3847" max="3847" width="2.7109375" style="1" customWidth="1"/>
    <col min="3848" max="3848" width="9" style="1" customWidth="1"/>
    <col min="3849" max="3849" width="4.42578125" style="1" customWidth="1"/>
    <col min="3850" max="3850" width="2.7109375" style="1" customWidth="1"/>
    <col min="3851" max="3851" width="9" style="1" customWidth="1"/>
    <col min="3852" max="3852" width="4.42578125" style="1" customWidth="1"/>
    <col min="3853" max="3853" width="2.7109375" style="1" customWidth="1"/>
    <col min="3854" max="3854" width="9" style="1" customWidth="1"/>
    <col min="3855" max="3855" width="4.42578125" style="1" customWidth="1"/>
    <col min="3856" max="3856" width="2.7109375" style="1" customWidth="1"/>
    <col min="3857" max="3857" width="9" style="1" customWidth="1"/>
    <col min="3858" max="3858" width="4.42578125" style="1" customWidth="1"/>
    <col min="3859" max="3859" width="2.7109375" style="1" customWidth="1"/>
    <col min="3860" max="3860" width="9" style="1" customWidth="1"/>
    <col min="3861" max="3861" width="4.42578125" style="1" customWidth="1"/>
    <col min="3862" max="3862" width="2.7109375" style="1" customWidth="1"/>
    <col min="3863" max="3863" width="9" style="1" customWidth="1"/>
    <col min="3864" max="3864" width="4.42578125" style="1" customWidth="1"/>
    <col min="3865" max="4096" width="8.85546875" style="1"/>
    <col min="4097" max="4097" width="9.42578125" style="1" customWidth="1"/>
    <col min="4098" max="4098" width="9" style="1" customWidth="1"/>
    <col min="4099" max="4099" width="4.42578125" style="1" customWidth="1"/>
    <col min="4100" max="4100" width="2.7109375" style="1" customWidth="1"/>
    <col min="4101" max="4101" width="9" style="1" customWidth="1"/>
    <col min="4102" max="4102" width="4.42578125" style="1" customWidth="1"/>
    <col min="4103" max="4103" width="2.7109375" style="1" customWidth="1"/>
    <col min="4104" max="4104" width="9" style="1" customWidth="1"/>
    <col min="4105" max="4105" width="4.42578125" style="1" customWidth="1"/>
    <col min="4106" max="4106" width="2.7109375" style="1" customWidth="1"/>
    <col min="4107" max="4107" width="9" style="1" customWidth="1"/>
    <col min="4108" max="4108" width="4.42578125" style="1" customWidth="1"/>
    <col min="4109" max="4109" width="2.7109375" style="1" customWidth="1"/>
    <col min="4110" max="4110" width="9" style="1" customWidth="1"/>
    <col min="4111" max="4111" width="4.42578125" style="1" customWidth="1"/>
    <col min="4112" max="4112" width="2.7109375" style="1" customWidth="1"/>
    <col min="4113" max="4113" width="9" style="1" customWidth="1"/>
    <col min="4114" max="4114" width="4.42578125" style="1" customWidth="1"/>
    <col min="4115" max="4115" width="2.7109375" style="1" customWidth="1"/>
    <col min="4116" max="4116" width="9" style="1" customWidth="1"/>
    <col min="4117" max="4117" width="4.42578125" style="1" customWidth="1"/>
    <col min="4118" max="4118" width="2.7109375" style="1" customWidth="1"/>
    <col min="4119" max="4119" width="9" style="1" customWidth="1"/>
    <col min="4120" max="4120" width="4.42578125" style="1" customWidth="1"/>
    <col min="4121" max="4352" width="8.85546875" style="1"/>
    <col min="4353" max="4353" width="9.42578125" style="1" customWidth="1"/>
    <col min="4354" max="4354" width="9" style="1" customWidth="1"/>
    <col min="4355" max="4355" width="4.42578125" style="1" customWidth="1"/>
    <col min="4356" max="4356" width="2.7109375" style="1" customWidth="1"/>
    <col min="4357" max="4357" width="9" style="1" customWidth="1"/>
    <col min="4358" max="4358" width="4.42578125" style="1" customWidth="1"/>
    <col min="4359" max="4359" width="2.7109375" style="1" customWidth="1"/>
    <col min="4360" max="4360" width="9" style="1" customWidth="1"/>
    <col min="4361" max="4361" width="4.42578125" style="1" customWidth="1"/>
    <col min="4362" max="4362" width="2.7109375" style="1" customWidth="1"/>
    <col min="4363" max="4363" width="9" style="1" customWidth="1"/>
    <col min="4364" max="4364" width="4.42578125" style="1" customWidth="1"/>
    <col min="4365" max="4365" width="2.7109375" style="1" customWidth="1"/>
    <col min="4366" max="4366" width="9" style="1" customWidth="1"/>
    <col min="4367" max="4367" width="4.42578125" style="1" customWidth="1"/>
    <col min="4368" max="4368" width="2.7109375" style="1" customWidth="1"/>
    <col min="4369" max="4369" width="9" style="1" customWidth="1"/>
    <col min="4370" max="4370" width="4.42578125" style="1" customWidth="1"/>
    <col min="4371" max="4371" width="2.7109375" style="1" customWidth="1"/>
    <col min="4372" max="4372" width="9" style="1" customWidth="1"/>
    <col min="4373" max="4373" width="4.42578125" style="1" customWidth="1"/>
    <col min="4374" max="4374" width="2.7109375" style="1" customWidth="1"/>
    <col min="4375" max="4375" width="9" style="1" customWidth="1"/>
    <col min="4376" max="4376" width="4.42578125" style="1" customWidth="1"/>
    <col min="4377" max="4608" width="8.85546875" style="1"/>
    <col min="4609" max="4609" width="9.42578125" style="1" customWidth="1"/>
    <col min="4610" max="4610" width="9" style="1" customWidth="1"/>
    <col min="4611" max="4611" width="4.42578125" style="1" customWidth="1"/>
    <col min="4612" max="4612" width="2.7109375" style="1" customWidth="1"/>
    <col min="4613" max="4613" width="9" style="1" customWidth="1"/>
    <col min="4614" max="4614" width="4.42578125" style="1" customWidth="1"/>
    <col min="4615" max="4615" width="2.7109375" style="1" customWidth="1"/>
    <col min="4616" max="4616" width="9" style="1" customWidth="1"/>
    <col min="4617" max="4617" width="4.42578125" style="1" customWidth="1"/>
    <col min="4618" max="4618" width="2.7109375" style="1" customWidth="1"/>
    <col min="4619" max="4619" width="9" style="1" customWidth="1"/>
    <col min="4620" max="4620" width="4.42578125" style="1" customWidth="1"/>
    <col min="4621" max="4621" width="2.7109375" style="1" customWidth="1"/>
    <col min="4622" max="4622" width="9" style="1" customWidth="1"/>
    <col min="4623" max="4623" width="4.42578125" style="1" customWidth="1"/>
    <col min="4624" max="4624" width="2.7109375" style="1" customWidth="1"/>
    <col min="4625" max="4625" width="9" style="1" customWidth="1"/>
    <col min="4626" max="4626" width="4.42578125" style="1" customWidth="1"/>
    <col min="4627" max="4627" width="2.7109375" style="1" customWidth="1"/>
    <col min="4628" max="4628" width="9" style="1" customWidth="1"/>
    <col min="4629" max="4629" width="4.42578125" style="1" customWidth="1"/>
    <col min="4630" max="4630" width="2.7109375" style="1" customWidth="1"/>
    <col min="4631" max="4631" width="9" style="1" customWidth="1"/>
    <col min="4632" max="4632" width="4.42578125" style="1" customWidth="1"/>
    <col min="4633" max="4864" width="8.85546875" style="1"/>
    <col min="4865" max="4865" width="9.42578125" style="1" customWidth="1"/>
    <col min="4866" max="4866" width="9" style="1" customWidth="1"/>
    <col min="4867" max="4867" width="4.42578125" style="1" customWidth="1"/>
    <col min="4868" max="4868" width="2.7109375" style="1" customWidth="1"/>
    <col min="4869" max="4869" width="9" style="1" customWidth="1"/>
    <col min="4870" max="4870" width="4.42578125" style="1" customWidth="1"/>
    <col min="4871" max="4871" width="2.7109375" style="1" customWidth="1"/>
    <col min="4872" max="4872" width="9" style="1" customWidth="1"/>
    <col min="4873" max="4873" width="4.42578125" style="1" customWidth="1"/>
    <col min="4874" max="4874" width="2.7109375" style="1" customWidth="1"/>
    <col min="4875" max="4875" width="9" style="1" customWidth="1"/>
    <col min="4876" max="4876" width="4.42578125" style="1" customWidth="1"/>
    <col min="4877" max="4877" width="2.7109375" style="1" customWidth="1"/>
    <col min="4878" max="4878" width="9" style="1" customWidth="1"/>
    <col min="4879" max="4879" width="4.42578125" style="1" customWidth="1"/>
    <col min="4880" max="4880" width="2.7109375" style="1" customWidth="1"/>
    <col min="4881" max="4881" width="9" style="1" customWidth="1"/>
    <col min="4882" max="4882" width="4.42578125" style="1" customWidth="1"/>
    <col min="4883" max="4883" width="2.7109375" style="1" customWidth="1"/>
    <col min="4884" max="4884" width="9" style="1" customWidth="1"/>
    <col min="4885" max="4885" width="4.42578125" style="1" customWidth="1"/>
    <col min="4886" max="4886" width="2.7109375" style="1" customWidth="1"/>
    <col min="4887" max="4887" width="9" style="1" customWidth="1"/>
    <col min="4888" max="4888" width="4.42578125" style="1" customWidth="1"/>
    <col min="4889" max="5120" width="8.85546875" style="1"/>
    <col min="5121" max="5121" width="9.42578125" style="1" customWidth="1"/>
    <col min="5122" max="5122" width="9" style="1" customWidth="1"/>
    <col min="5123" max="5123" width="4.42578125" style="1" customWidth="1"/>
    <col min="5124" max="5124" width="2.7109375" style="1" customWidth="1"/>
    <col min="5125" max="5125" width="9" style="1" customWidth="1"/>
    <col min="5126" max="5126" width="4.42578125" style="1" customWidth="1"/>
    <col min="5127" max="5127" width="2.7109375" style="1" customWidth="1"/>
    <col min="5128" max="5128" width="9" style="1" customWidth="1"/>
    <col min="5129" max="5129" width="4.42578125" style="1" customWidth="1"/>
    <col min="5130" max="5130" width="2.7109375" style="1" customWidth="1"/>
    <col min="5131" max="5131" width="9" style="1" customWidth="1"/>
    <col min="5132" max="5132" width="4.42578125" style="1" customWidth="1"/>
    <col min="5133" max="5133" width="2.7109375" style="1" customWidth="1"/>
    <col min="5134" max="5134" width="9" style="1" customWidth="1"/>
    <col min="5135" max="5135" width="4.42578125" style="1" customWidth="1"/>
    <col min="5136" max="5136" width="2.7109375" style="1" customWidth="1"/>
    <col min="5137" max="5137" width="9" style="1" customWidth="1"/>
    <col min="5138" max="5138" width="4.42578125" style="1" customWidth="1"/>
    <col min="5139" max="5139" width="2.7109375" style="1" customWidth="1"/>
    <col min="5140" max="5140" width="9" style="1" customWidth="1"/>
    <col min="5141" max="5141" width="4.42578125" style="1" customWidth="1"/>
    <col min="5142" max="5142" width="2.7109375" style="1" customWidth="1"/>
    <col min="5143" max="5143" width="9" style="1" customWidth="1"/>
    <col min="5144" max="5144" width="4.42578125" style="1" customWidth="1"/>
    <col min="5145" max="5376" width="8.85546875" style="1"/>
    <col min="5377" max="5377" width="9.42578125" style="1" customWidth="1"/>
    <col min="5378" max="5378" width="9" style="1" customWidth="1"/>
    <col min="5379" max="5379" width="4.42578125" style="1" customWidth="1"/>
    <col min="5380" max="5380" width="2.7109375" style="1" customWidth="1"/>
    <col min="5381" max="5381" width="9" style="1" customWidth="1"/>
    <col min="5382" max="5382" width="4.42578125" style="1" customWidth="1"/>
    <col min="5383" max="5383" width="2.7109375" style="1" customWidth="1"/>
    <col min="5384" max="5384" width="9" style="1" customWidth="1"/>
    <col min="5385" max="5385" width="4.42578125" style="1" customWidth="1"/>
    <col min="5386" max="5386" width="2.7109375" style="1" customWidth="1"/>
    <col min="5387" max="5387" width="9" style="1" customWidth="1"/>
    <col min="5388" max="5388" width="4.42578125" style="1" customWidth="1"/>
    <col min="5389" max="5389" width="2.7109375" style="1" customWidth="1"/>
    <col min="5390" max="5390" width="9" style="1" customWidth="1"/>
    <col min="5391" max="5391" width="4.42578125" style="1" customWidth="1"/>
    <col min="5392" max="5392" width="2.7109375" style="1" customWidth="1"/>
    <col min="5393" max="5393" width="9" style="1" customWidth="1"/>
    <col min="5394" max="5394" width="4.42578125" style="1" customWidth="1"/>
    <col min="5395" max="5395" width="2.7109375" style="1" customWidth="1"/>
    <col min="5396" max="5396" width="9" style="1" customWidth="1"/>
    <col min="5397" max="5397" width="4.42578125" style="1" customWidth="1"/>
    <col min="5398" max="5398" width="2.7109375" style="1" customWidth="1"/>
    <col min="5399" max="5399" width="9" style="1" customWidth="1"/>
    <col min="5400" max="5400" width="4.42578125" style="1" customWidth="1"/>
    <col min="5401" max="5632" width="8.85546875" style="1"/>
    <col min="5633" max="5633" width="9.42578125" style="1" customWidth="1"/>
    <col min="5634" max="5634" width="9" style="1" customWidth="1"/>
    <col min="5635" max="5635" width="4.42578125" style="1" customWidth="1"/>
    <col min="5636" max="5636" width="2.7109375" style="1" customWidth="1"/>
    <col min="5637" max="5637" width="9" style="1" customWidth="1"/>
    <col min="5638" max="5638" width="4.42578125" style="1" customWidth="1"/>
    <col min="5639" max="5639" width="2.7109375" style="1" customWidth="1"/>
    <col min="5640" max="5640" width="9" style="1" customWidth="1"/>
    <col min="5641" max="5641" width="4.42578125" style="1" customWidth="1"/>
    <col min="5642" max="5642" width="2.7109375" style="1" customWidth="1"/>
    <col min="5643" max="5643" width="9" style="1" customWidth="1"/>
    <col min="5644" max="5644" width="4.42578125" style="1" customWidth="1"/>
    <col min="5645" max="5645" width="2.7109375" style="1" customWidth="1"/>
    <col min="5646" max="5646" width="9" style="1" customWidth="1"/>
    <col min="5647" max="5647" width="4.42578125" style="1" customWidth="1"/>
    <col min="5648" max="5648" width="2.7109375" style="1" customWidth="1"/>
    <col min="5649" max="5649" width="9" style="1" customWidth="1"/>
    <col min="5650" max="5650" width="4.42578125" style="1" customWidth="1"/>
    <col min="5651" max="5651" width="2.7109375" style="1" customWidth="1"/>
    <col min="5652" max="5652" width="9" style="1" customWidth="1"/>
    <col min="5653" max="5653" width="4.42578125" style="1" customWidth="1"/>
    <col min="5654" max="5654" width="2.7109375" style="1" customWidth="1"/>
    <col min="5655" max="5655" width="9" style="1" customWidth="1"/>
    <col min="5656" max="5656" width="4.42578125" style="1" customWidth="1"/>
    <col min="5657" max="5888" width="8.85546875" style="1"/>
    <col min="5889" max="5889" width="9.42578125" style="1" customWidth="1"/>
    <col min="5890" max="5890" width="9" style="1" customWidth="1"/>
    <col min="5891" max="5891" width="4.42578125" style="1" customWidth="1"/>
    <col min="5892" max="5892" width="2.7109375" style="1" customWidth="1"/>
    <col min="5893" max="5893" width="9" style="1" customWidth="1"/>
    <col min="5894" max="5894" width="4.42578125" style="1" customWidth="1"/>
    <col min="5895" max="5895" width="2.7109375" style="1" customWidth="1"/>
    <col min="5896" max="5896" width="9" style="1" customWidth="1"/>
    <col min="5897" max="5897" width="4.42578125" style="1" customWidth="1"/>
    <col min="5898" max="5898" width="2.7109375" style="1" customWidth="1"/>
    <col min="5899" max="5899" width="9" style="1" customWidth="1"/>
    <col min="5900" max="5900" width="4.42578125" style="1" customWidth="1"/>
    <col min="5901" max="5901" width="2.7109375" style="1" customWidth="1"/>
    <col min="5902" max="5902" width="9" style="1" customWidth="1"/>
    <col min="5903" max="5903" width="4.42578125" style="1" customWidth="1"/>
    <col min="5904" max="5904" width="2.7109375" style="1" customWidth="1"/>
    <col min="5905" max="5905" width="9" style="1" customWidth="1"/>
    <col min="5906" max="5906" width="4.42578125" style="1" customWidth="1"/>
    <col min="5907" max="5907" width="2.7109375" style="1" customWidth="1"/>
    <col min="5908" max="5908" width="9" style="1" customWidth="1"/>
    <col min="5909" max="5909" width="4.42578125" style="1" customWidth="1"/>
    <col min="5910" max="5910" width="2.7109375" style="1" customWidth="1"/>
    <col min="5911" max="5911" width="9" style="1" customWidth="1"/>
    <col min="5912" max="5912" width="4.42578125" style="1" customWidth="1"/>
    <col min="5913" max="6144" width="8.85546875" style="1"/>
    <col min="6145" max="6145" width="9.42578125" style="1" customWidth="1"/>
    <col min="6146" max="6146" width="9" style="1" customWidth="1"/>
    <col min="6147" max="6147" width="4.42578125" style="1" customWidth="1"/>
    <col min="6148" max="6148" width="2.7109375" style="1" customWidth="1"/>
    <col min="6149" max="6149" width="9" style="1" customWidth="1"/>
    <col min="6150" max="6150" width="4.42578125" style="1" customWidth="1"/>
    <col min="6151" max="6151" width="2.7109375" style="1" customWidth="1"/>
    <col min="6152" max="6152" width="9" style="1" customWidth="1"/>
    <col min="6153" max="6153" width="4.42578125" style="1" customWidth="1"/>
    <col min="6154" max="6154" width="2.7109375" style="1" customWidth="1"/>
    <col min="6155" max="6155" width="9" style="1" customWidth="1"/>
    <col min="6156" max="6156" width="4.42578125" style="1" customWidth="1"/>
    <col min="6157" max="6157" width="2.7109375" style="1" customWidth="1"/>
    <col min="6158" max="6158" width="9" style="1" customWidth="1"/>
    <col min="6159" max="6159" width="4.42578125" style="1" customWidth="1"/>
    <col min="6160" max="6160" width="2.7109375" style="1" customWidth="1"/>
    <col min="6161" max="6161" width="9" style="1" customWidth="1"/>
    <col min="6162" max="6162" width="4.42578125" style="1" customWidth="1"/>
    <col min="6163" max="6163" width="2.7109375" style="1" customWidth="1"/>
    <col min="6164" max="6164" width="9" style="1" customWidth="1"/>
    <col min="6165" max="6165" width="4.42578125" style="1" customWidth="1"/>
    <col min="6166" max="6166" width="2.7109375" style="1" customWidth="1"/>
    <col min="6167" max="6167" width="9" style="1" customWidth="1"/>
    <col min="6168" max="6168" width="4.42578125" style="1" customWidth="1"/>
    <col min="6169" max="6400" width="8.85546875" style="1"/>
    <col min="6401" max="6401" width="9.42578125" style="1" customWidth="1"/>
    <col min="6402" max="6402" width="9" style="1" customWidth="1"/>
    <col min="6403" max="6403" width="4.42578125" style="1" customWidth="1"/>
    <col min="6404" max="6404" width="2.7109375" style="1" customWidth="1"/>
    <col min="6405" max="6405" width="9" style="1" customWidth="1"/>
    <col min="6406" max="6406" width="4.42578125" style="1" customWidth="1"/>
    <col min="6407" max="6407" width="2.7109375" style="1" customWidth="1"/>
    <col min="6408" max="6408" width="9" style="1" customWidth="1"/>
    <col min="6409" max="6409" width="4.42578125" style="1" customWidth="1"/>
    <col min="6410" max="6410" width="2.7109375" style="1" customWidth="1"/>
    <col min="6411" max="6411" width="9" style="1" customWidth="1"/>
    <col min="6412" max="6412" width="4.42578125" style="1" customWidth="1"/>
    <col min="6413" max="6413" width="2.7109375" style="1" customWidth="1"/>
    <col min="6414" max="6414" width="9" style="1" customWidth="1"/>
    <col min="6415" max="6415" width="4.42578125" style="1" customWidth="1"/>
    <col min="6416" max="6416" width="2.7109375" style="1" customWidth="1"/>
    <col min="6417" max="6417" width="9" style="1" customWidth="1"/>
    <col min="6418" max="6418" width="4.42578125" style="1" customWidth="1"/>
    <col min="6419" max="6419" width="2.7109375" style="1" customWidth="1"/>
    <col min="6420" max="6420" width="9" style="1" customWidth="1"/>
    <col min="6421" max="6421" width="4.42578125" style="1" customWidth="1"/>
    <col min="6422" max="6422" width="2.7109375" style="1" customWidth="1"/>
    <col min="6423" max="6423" width="9" style="1" customWidth="1"/>
    <col min="6424" max="6424" width="4.42578125" style="1" customWidth="1"/>
    <col min="6425" max="6656" width="8.85546875" style="1"/>
    <col min="6657" max="6657" width="9.42578125" style="1" customWidth="1"/>
    <col min="6658" max="6658" width="9" style="1" customWidth="1"/>
    <col min="6659" max="6659" width="4.42578125" style="1" customWidth="1"/>
    <col min="6660" max="6660" width="2.7109375" style="1" customWidth="1"/>
    <col min="6661" max="6661" width="9" style="1" customWidth="1"/>
    <col min="6662" max="6662" width="4.42578125" style="1" customWidth="1"/>
    <col min="6663" max="6663" width="2.7109375" style="1" customWidth="1"/>
    <col min="6664" max="6664" width="9" style="1" customWidth="1"/>
    <col min="6665" max="6665" width="4.42578125" style="1" customWidth="1"/>
    <col min="6666" max="6666" width="2.7109375" style="1" customWidth="1"/>
    <col min="6667" max="6667" width="9" style="1" customWidth="1"/>
    <col min="6668" max="6668" width="4.42578125" style="1" customWidth="1"/>
    <col min="6669" max="6669" width="2.7109375" style="1" customWidth="1"/>
    <col min="6670" max="6670" width="9" style="1" customWidth="1"/>
    <col min="6671" max="6671" width="4.42578125" style="1" customWidth="1"/>
    <col min="6672" max="6672" width="2.7109375" style="1" customWidth="1"/>
    <col min="6673" max="6673" width="9" style="1" customWidth="1"/>
    <col min="6674" max="6674" width="4.42578125" style="1" customWidth="1"/>
    <col min="6675" max="6675" width="2.7109375" style="1" customWidth="1"/>
    <col min="6676" max="6676" width="9" style="1" customWidth="1"/>
    <col min="6677" max="6677" width="4.42578125" style="1" customWidth="1"/>
    <col min="6678" max="6678" width="2.7109375" style="1" customWidth="1"/>
    <col min="6679" max="6679" width="9" style="1" customWidth="1"/>
    <col min="6680" max="6680" width="4.42578125" style="1" customWidth="1"/>
    <col min="6681" max="6912" width="8.85546875" style="1"/>
    <col min="6913" max="6913" width="9.42578125" style="1" customWidth="1"/>
    <col min="6914" max="6914" width="9" style="1" customWidth="1"/>
    <col min="6915" max="6915" width="4.42578125" style="1" customWidth="1"/>
    <col min="6916" max="6916" width="2.7109375" style="1" customWidth="1"/>
    <col min="6917" max="6917" width="9" style="1" customWidth="1"/>
    <col min="6918" max="6918" width="4.42578125" style="1" customWidth="1"/>
    <col min="6919" max="6919" width="2.7109375" style="1" customWidth="1"/>
    <col min="6920" max="6920" width="9" style="1" customWidth="1"/>
    <col min="6921" max="6921" width="4.42578125" style="1" customWidth="1"/>
    <col min="6922" max="6922" width="2.7109375" style="1" customWidth="1"/>
    <col min="6923" max="6923" width="9" style="1" customWidth="1"/>
    <col min="6924" max="6924" width="4.42578125" style="1" customWidth="1"/>
    <col min="6925" max="6925" width="2.7109375" style="1" customWidth="1"/>
    <col min="6926" max="6926" width="9" style="1" customWidth="1"/>
    <col min="6927" max="6927" width="4.42578125" style="1" customWidth="1"/>
    <col min="6928" max="6928" width="2.7109375" style="1" customWidth="1"/>
    <col min="6929" max="6929" width="9" style="1" customWidth="1"/>
    <col min="6930" max="6930" width="4.42578125" style="1" customWidth="1"/>
    <col min="6931" max="6931" width="2.7109375" style="1" customWidth="1"/>
    <col min="6932" max="6932" width="9" style="1" customWidth="1"/>
    <col min="6933" max="6933" width="4.42578125" style="1" customWidth="1"/>
    <col min="6934" max="6934" width="2.7109375" style="1" customWidth="1"/>
    <col min="6935" max="6935" width="9" style="1" customWidth="1"/>
    <col min="6936" max="6936" width="4.42578125" style="1" customWidth="1"/>
    <col min="6937" max="7168" width="8.85546875" style="1"/>
    <col min="7169" max="7169" width="9.42578125" style="1" customWidth="1"/>
    <col min="7170" max="7170" width="9" style="1" customWidth="1"/>
    <col min="7171" max="7171" width="4.42578125" style="1" customWidth="1"/>
    <col min="7172" max="7172" width="2.7109375" style="1" customWidth="1"/>
    <col min="7173" max="7173" width="9" style="1" customWidth="1"/>
    <col min="7174" max="7174" width="4.42578125" style="1" customWidth="1"/>
    <col min="7175" max="7175" width="2.7109375" style="1" customWidth="1"/>
    <col min="7176" max="7176" width="9" style="1" customWidth="1"/>
    <col min="7177" max="7177" width="4.42578125" style="1" customWidth="1"/>
    <col min="7178" max="7178" width="2.7109375" style="1" customWidth="1"/>
    <col min="7179" max="7179" width="9" style="1" customWidth="1"/>
    <col min="7180" max="7180" width="4.42578125" style="1" customWidth="1"/>
    <col min="7181" max="7181" width="2.7109375" style="1" customWidth="1"/>
    <col min="7182" max="7182" width="9" style="1" customWidth="1"/>
    <col min="7183" max="7183" width="4.42578125" style="1" customWidth="1"/>
    <col min="7184" max="7184" width="2.7109375" style="1" customWidth="1"/>
    <col min="7185" max="7185" width="9" style="1" customWidth="1"/>
    <col min="7186" max="7186" width="4.42578125" style="1" customWidth="1"/>
    <col min="7187" max="7187" width="2.7109375" style="1" customWidth="1"/>
    <col min="7188" max="7188" width="9" style="1" customWidth="1"/>
    <col min="7189" max="7189" width="4.42578125" style="1" customWidth="1"/>
    <col min="7190" max="7190" width="2.7109375" style="1" customWidth="1"/>
    <col min="7191" max="7191" width="9" style="1" customWidth="1"/>
    <col min="7192" max="7192" width="4.42578125" style="1" customWidth="1"/>
    <col min="7193" max="7424" width="8.85546875" style="1"/>
    <col min="7425" max="7425" width="9.42578125" style="1" customWidth="1"/>
    <col min="7426" max="7426" width="9" style="1" customWidth="1"/>
    <col min="7427" max="7427" width="4.42578125" style="1" customWidth="1"/>
    <col min="7428" max="7428" width="2.7109375" style="1" customWidth="1"/>
    <col min="7429" max="7429" width="9" style="1" customWidth="1"/>
    <col min="7430" max="7430" width="4.42578125" style="1" customWidth="1"/>
    <col min="7431" max="7431" width="2.7109375" style="1" customWidth="1"/>
    <col min="7432" max="7432" width="9" style="1" customWidth="1"/>
    <col min="7433" max="7433" width="4.42578125" style="1" customWidth="1"/>
    <col min="7434" max="7434" width="2.7109375" style="1" customWidth="1"/>
    <col min="7435" max="7435" width="9" style="1" customWidth="1"/>
    <col min="7436" max="7436" width="4.42578125" style="1" customWidth="1"/>
    <col min="7437" max="7437" width="2.7109375" style="1" customWidth="1"/>
    <col min="7438" max="7438" width="9" style="1" customWidth="1"/>
    <col min="7439" max="7439" width="4.42578125" style="1" customWidth="1"/>
    <col min="7440" max="7440" width="2.7109375" style="1" customWidth="1"/>
    <col min="7441" max="7441" width="9" style="1" customWidth="1"/>
    <col min="7442" max="7442" width="4.42578125" style="1" customWidth="1"/>
    <col min="7443" max="7443" width="2.7109375" style="1" customWidth="1"/>
    <col min="7444" max="7444" width="9" style="1" customWidth="1"/>
    <col min="7445" max="7445" width="4.42578125" style="1" customWidth="1"/>
    <col min="7446" max="7446" width="2.7109375" style="1" customWidth="1"/>
    <col min="7447" max="7447" width="9" style="1" customWidth="1"/>
    <col min="7448" max="7448" width="4.42578125" style="1" customWidth="1"/>
    <col min="7449" max="7680" width="8.85546875" style="1"/>
    <col min="7681" max="7681" width="9.42578125" style="1" customWidth="1"/>
    <col min="7682" max="7682" width="9" style="1" customWidth="1"/>
    <col min="7683" max="7683" width="4.42578125" style="1" customWidth="1"/>
    <col min="7684" max="7684" width="2.7109375" style="1" customWidth="1"/>
    <col min="7685" max="7685" width="9" style="1" customWidth="1"/>
    <col min="7686" max="7686" width="4.42578125" style="1" customWidth="1"/>
    <col min="7687" max="7687" width="2.7109375" style="1" customWidth="1"/>
    <col min="7688" max="7688" width="9" style="1" customWidth="1"/>
    <col min="7689" max="7689" width="4.42578125" style="1" customWidth="1"/>
    <col min="7690" max="7690" width="2.7109375" style="1" customWidth="1"/>
    <col min="7691" max="7691" width="9" style="1" customWidth="1"/>
    <col min="7692" max="7692" width="4.42578125" style="1" customWidth="1"/>
    <col min="7693" max="7693" width="2.7109375" style="1" customWidth="1"/>
    <col min="7694" max="7694" width="9" style="1" customWidth="1"/>
    <col min="7695" max="7695" width="4.42578125" style="1" customWidth="1"/>
    <col min="7696" max="7696" width="2.7109375" style="1" customWidth="1"/>
    <col min="7697" max="7697" width="9" style="1" customWidth="1"/>
    <col min="7698" max="7698" width="4.42578125" style="1" customWidth="1"/>
    <col min="7699" max="7699" width="2.7109375" style="1" customWidth="1"/>
    <col min="7700" max="7700" width="9" style="1" customWidth="1"/>
    <col min="7701" max="7701" width="4.42578125" style="1" customWidth="1"/>
    <col min="7702" max="7702" width="2.7109375" style="1" customWidth="1"/>
    <col min="7703" max="7703" width="9" style="1" customWidth="1"/>
    <col min="7704" max="7704" width="4.42578125" style="1" customWidth="1"/>
    <col min="7705" max="7936" width="8.85546875" style="1"/>
    <col min="7937" max="7937" width="9.42578125" style="1" customWidth="1"/>
    <col min="7938" max="7938" width="9" style="1" customWidth="1"/>
    <col min="7939" max="7939" width="4.42578125" style="1" customWidth="1"/>
    <col min="7940" max="7940" width="2.7109375" style="1" customWidth="1"/>
    <col min="7941" max="7941" width="9" style="1" customWidth="1"/>
    <col min="7942" max="7942" width="4.42578125" style="1" customWidth="1"/>
    <col min="7943" max="7943" width="2.7109375" style="1" customWidth="1"/>
    <col min="7944" max="7944" width="9" style="1" customWidth="1"/>
    <col min="7945" max="7945" width="4.42578125" style="1" customWidth="1"/>
    <col min="7946" max="7946" width="2.7109375" style="1" customWidth="1"/>
    <col min="7947" max="7947" width="9" style="1" customWidth="1"/>
    <col min="7948" max="7948" width="4.42578125" style="1" customWidth="1"/>
    <col min="7949" max="7949" width="2.7109375" style="1" customWidth="1"/>
    <col min="7950" max="7950" width="9" style="1" customWidth="1"/>
    <col min="7951" max="7951" width="4.42578125" style="1" customWidth="1"/>
    <col min="7952" max="7952" width="2.7109375" style="1" customWidth="1"/>
    <col min="7953" max="7953" width="9" style="1" customWidth="1"/>
    <col min="7954" max="7954" width="4.42578125" style="1" customWidth="1"/>
    <col min="7955" max="7955" width="2.7109375" style="1" customWidth="1"/>
    <col min="7956" max="7956" width="9" style="1" customWidth="1"/>
    <col min="7957" max="7957" width="4.42578125" style="1" customWidth="1"/>
    <col min="7958" max="7958" width="2.7109375" style="1" customWidth="1"/>
    <col min="7959" max="7959" width="9" style="1" customWidth="1"/>
    <col min="7960" max="7960" width="4.42578125" style="1" customWidth="1"/>
    <col min="7961" max="8192" width="8.85546875" style="1"/>
    <col min="8193" max="8193" width="9.42578125" style="1" customWidth="1"/>
    <col min="8194" max="8194" width="9" style="1" customWidth="1"/>
    <col min="8195" max="8195" width="4.42578125" style="1" customWidth="1"/>
    <col min="8196" max="8196" width="2.7109375" style="1" customWidth="1"/>
    <col min="8197" max="8197" width="9" style="1" customWidth="1"/>
    <col min="8198" max="8198" width="4.42578125" style="1" customWidth="1"/>
    <col min="8199" max="8199" width="2.7109375" style="1" customWidth="1"/>
    <col min="8200" max="8200" width="9" style="1" customWidth="1"/>
    <col min="8201" max="8201" width="4.42578125" style="1" customWidth="1"/>
    <col min="8202" max="8202" width="2.7109375" style="1" customWidth="1"/>
    <col min="8203" max="8203" width="9" style="1" customWidth="1"/>
    <col min="8204" max="8204" width="4.42578125" style="1" customWidth="1"/>
    <col min="8205" max="8205" width="2.7109375" style="1" customWidth="1"/>
    <col min="8206" max="8206" width="9" style="1" customWidth="1"/>
    <col min="8207" max="8207" width="4.42578125" style="1" customWidth="1"/>
    <col min="8208" max="8208" width="2.7109375" style="1" customWidth="1"/>
    <col min="8209" max="8209" width="9" style="1" customWidth="1"/>
    <col min="8210" max="8210" width="4.42578125" style="1" customWidth="1"/>
    <col min="8211" max="8211" width="2.7109375" style="1" customWidth="1"/>
    <col min="8212" max="8212" width="9" style="1" customWidth="1"/>
    <col min="8213" max="8213" width="4.42578125" style="1" customWidth="1"/>
    <col min="8214" max="8214" width="2.7109375" style="1" customWidth="1"/>
    <col min="8215" max="8215" width="9" style="1" customWidth="1"/>
    <col min="8216" max="8216" width="4.42578125" style="1" customWidth="1"/>
    <col min="8217" max="8448" width="8.85546875" style="1"/>
    <col min="8449" max="8449" width="9.42578125" style="1" customWidth="1"/>
    <col min="8450" max="8450" width="9" style="1" customWidth="1"/>
    <col min="8451" max="8451" width="4.42578125" style="1" customWidth="1"/>
    <col min="8452" max="8452" width="2.7109375" style="1" customWidth="1"/>
    <col min="8453" max="8453" width="9" style="1" customWidth="1"/>
    <col min="8454" max="8454" width="4.42578125" style="1" customWidth="1"/>
    <col min="8455" max="8455" width="2.7109375" style="1" customWidth="1"/>
    <col min="8456" max="8456" width="9" style="1" customWidth="1"/>
    <col min="8457" max="8457" width="4.42578125" style="1" customWidth="1"/>
    <col min="8458" max="8458" width="2.7109375" style="1" customWidth="1"/>
    <col min="8459" max="8459" width="9" style="1" customWidth="1"/>
    <col min="8460" max="8460" width="4.42578125" style="1" customWidth="1"/>
    <col min="8461" max="8461" width="2.7109375" style="1" customWidth="1"/>
    <col min="8462" max="8462" width="9" style="1" customWidth="1"/>
    <col min="8463" max="8463" width="4.42578125" style="1" customWidth="1"/>
    <col min="8464" max="8464" width="2.7109375" style="1" customWidth="1"/>
    <col min="8465" max="8465" width="9" style="1" customWidth="1"/>
    <col min="8466" max="8466" width="4.42578125" style="1" customWidth="1"/>
    <col min="8467" max="8467" width="2.7109375" style="1" customWidth="1"/>
    <col min="8468" max="8468" width="9" style="1" customWidth="1"/>
    <col min="8469" max="8469" width="4.42578125" style="1" customWidth="1"/>
    <col min="8470" max="8470" width="2.7109375" style="1" customWidth="1"/>
    <col min="8471" max="8471" width="9" style="1" customWidth="1"/>
    <col min="8472" max="8472" width="4.42578125" style="1" customWidth="1"/>
    <col min="8473" max="8704" width="8.85546875" style="1"/>
    <col min="8705" max="8705" width="9.42578125" style="1" customWidth="1"/>
    <col min="8706" max="8706" width="9" style="1" customWidth="1"/>
    <col min="8707" max="8707" width="4.42578125" style="1" customWidth="1"/>
    <col min="8708" max="8708" width="2.7109375" style="1" customWidth="1"/>
    <col min="8709" max="8709" width="9" style="1" customWidth="1"/>
    <col min="8710" max="8710" width="4.42578125" style="1" customWidth="1"/>
    <col min="8711" max="8711" width="2.7109375" style="1" customWidth="1"/>
    <col min="8712" max="8712" width="9" style="1" customWidth="1"/>
    <col min="8713" max="8713" width="4.42578125" style="1" customWidth="1"/>
    <col min="8714" max="8714" width="2.7109375" style="1" customWidth="1"/>
    <col min="8715" max="8715" width="9" style="1" customWidth="1"/>
    <col min="8716" max="8716" width="4.42578125" style="1" customWidth="1"/>
    <col min="8717" max="8717" width="2.7109375" style="1" customWidth="1"/>
    <col min="8718" max="8718" width="9" style="1" customWidth="1"/>
    <col min="8719" max="8719" width="4.42578125" style="1" customWidth="1"/>
    <col min="8720" max="8720" width="2.7109375" style="1" customWidth="1"/>
    <col min="8721" max="8721" width="9" style="1" customWidth="1"/>
    <col min="8722" max="8722" width="4.42578125" style="1" customWidth="1"/>
    <col min="8723" max="8723" width="2.7109375" style="1" customWidth="1"/>
    <col min="8724" max="8724" width="9" style="1" customWidth="1"/>
    <col min="8725" max="8725" width="4.42578125" style="1" customWidth="1"/>
    <col min="8726" max="8726" width="2.7109375" style="1" customWidth="1"/>
    <col min="8727" max="8727" width="9" style="1" customWidth="1"/>
    <col min="8728" max="8728" width="4.42578125" style="1" customWidth="1"/>
    <col min="8729" max="8960" width="8.85546875" style="1"/>
    <col min="8961" max="8961" width="9.42578125" style="1" customWidth="1"/>
    <col min="8962" max="8962" width="9" style="1" customWidth="1"/>
    <col min="8963" max="8963" width="4.42578125" style="1" customWidth="1"/>
    <col min="8964" max="8964" width="2.7109375" style="1" customWidth="1"/>
    <col min="8965" max="8965" width="9" style="1" customWidth="1"/>
    <col min="8966" max="8966" width="4.42578125" style="1" customWidth="1"/>
    <col min="8967" max="8967" width="2.7109375" style="1" customWidth="1"/>
    <col min="8968" max="8968" width="9" style="1" customWidth="1"/>
    <col min="8969" max="8969" width="4.42578125" style="1" customWidth="1"/>
    <col min="8970" max="8970" width="2.7109375" style="1" customWidth="1"/>
    <col min="8971" max="8971" width="9" style="1" customWidth="1"/>
    <col min="8972" max="8972" width="4.42578125" style="1" customWidth="1"/>
    <col min="8973" max="8973" width="2.7109375" style="1" customWidth="1"/>
    <col min="8974" max="8974" width="9" style="1" customWidth="1"/>
    <col min="8975" max="8975" width="4.42578125" style="1" customWidth="1"/>
    <col min="8976" max="8976" width="2.7109375" style="1" customWidth="1"/>
    <col min="8977" max="8977" width="9" style="1" customWidth="1"/>
    <col min="8978" max="8978" width="4.42578125" style="1" customWidth="1"/>
    <col min="8979" max="8979" width="2.7109375" style="1" customWidth="1"/>
    <col min="8980" max="8980" width="9" style="1" customWidth="1"/>
    <col min="8981" max="8981" width="4.42578125" style="1" customWidth="1"/>
    <col min="8982" max="8982" width="2.7109375" style="1" customWidth="1"/>
    <col min="8983" max="8983" width="9" style="1" customWidth="1"/>
    <col min="8984" max="8984" width="4.42578125" style="1" customWidth="1"/>
    <col min="8985" max="9216" width="8.85546875" style="1"/>
    <col min="9217" max="9217" width="9.42578125" style="1" customWidth="1"/>
    <col min="9218" max="9218" width="9" style="1" customWidth="1"/>
    <col min="9219" max="9219" width="4.42578125" style="1" customWidth="1"/>
    <col min="9220" max="9220" width="2.7109375" style="1" customWidth="1"/>
    <col min="9221" max="9221" width="9" style="1" customWidth="1"/>
    <col min="9222" max="9222" width="4.42578125" style="1" customWidth="1"/>
    <col min="9223" max="9223" width="2.7109375" style="1" customWidth="1"/>
    <col min="9224" max="9224" width="9" style="1" customWidth="1"/>
    <col min="9225" max="9225" width="4.42578125" style="1" customWidth="1"/>
    <col min="9226" max="9226" width="2.7109375" style="1" customWidth="1"/>
    <col min="9227" max="9227" width="9" style="1" customWidth="1"/>
    <col min="9228" max="9228" width="4.42578125" style="1" customWidth="1"/>
    <col min="9229" max="9229" width="2.7109375" style="1" customWidth="1"/>
    <col min="9230" max="9230" width="9" style="1" customWidth="1"/>
    <col min="9231" max="9231" width="4.42578125" style="1" customWidth="1"/>
    <col min="9232" max="9232" width="2.7109375" style="1" customWidth="1"/>
    <col min="9233" max="9233" width="9" style="1" customWidth="1"/>
    <col min="9234" max="9234" width="4.42578125" style="1" customWidth="1"/>
    <col min="9235" max="9235" width="2.7109375" style="1" customWidth="1"/>
    <col min="9236" max="9236" width="9" style="1" customWidth="1"/>
    <col min="9237" max="9237" width="4.42578125" style="1" customWidth="1"/>
    <col min="9238" max="9238" width="2.7109375" style="1" customWidth="1"/>
    <col min="9239" max="9239" width="9" style="1" customWidth="1"/>
    <col min="9240" max="9240" width="4.42578125" style="1" customWidth="1"/>
    <col min="9241" max="9472" width="8.85546875" style="1"/>
    <col min="9473" max="9473" width="9.42578125" style="1" customWidth="1"/>
    <col min="9474" max="9474" width="9" style="1" customWidth="1"/>
    <col min="9475" max="9475" width="4.42578125" style="1" customWidth="1"/>
    <col min="9476" max="9476" width="2.7109375" style="1" customWidth="1"/>
    <col min="9477" max="9477" width="9" style="1" customWidth="1"/>
    <col min="9478" max="9478" width="4.42578125" style="1" customWidth="1"/>
    <col min="9479" max="9479" width="2.7109375" style="1" customWidth="1"/>
    <col min="9480" max="9480" width="9" style="1" customWidth="1"/>
    <col min="9481" max="9481" width="4.42578125" style="1" customWidth="1"/>
    <col min="9482" max="9482" width="2.7109375" style="1" customWidth="1"/>
    <col min="9483" max="9483" width="9" style="1" customWidth="1"/>
    <col min="9484" max="9484" width="4.42578125" style="1" customWidth="1"/>
    <col min="9485" max="9485" width="2.7109375" style="1" customWidth="1"/>
    <col min="9486" max="9486" width="9" style="1" customWidth="1"/>
    <col min="9487" max="9487" width="4.42578125" style="1" customWidth="1"/>
    <col min="9488" max="9488" width="2.7109375" style="1" customWidth="1"/>
    <col min="9489" max="9489" width="9" style="1" customWidth="1"/>
    <col min="9490" max="9490" width="4.42578125" style="1" customWidth="1"/>
    <col min="9491" max="9491" width="2.7109375" style="1" customWidth="1"/>
    <col min="9492" max="9492" width="9" style="1" customWidth="1"/>
    <col min="9493" max="9493" width="4.42578125" style="1" customWidth="1"/>
    <col min="9494" max="9494" width="2.7109375" style="1" customWidth="1"/>
    <col min="9495" max="9495" width="9" style="1" customWidth="1"/>
    <col min="9496" max="9496" width="4.42578125" style="1" customWidth="1"/>
    <col min="9497" max="9728" width="8.85546875" style="1"/>
    <col min="9729" max="9729" width="9.42578125" style="1" customWidth="1"/>
    <col min="9730" max="9730" width="9" style="1" customWidth="1"/>
    <col min="9731" max="9731" width="4.42578125" style="1" customWidth="1"/>
    <col min="9732" max="9732" width="2.7109375" style="1" customWidth="1"/>
    <col min="9733" max="9733" width="9" style="1" customWidth="1"/>
    <col min="9734" max="9734" width="4.42578125" style="1" customWidth="1"/>
    <col min="9735" max="9735" width="2.7109375" style="1" customWidth="1"/>
    <col min="9736" max="9736" width="9" style="1" customWidth="1"/>
    <col min="9737" max="9737" width="4.42578125" style="1" customWidth="1"/>
    <col min="9738" max="9738" width="2.7109375" style="1" customWidth="1"/>
    <col min="9739" max="9739" width="9" style="1" customWidth="1"/>
    <col min="9740" max="9740" width="4.42578125" style="1" customWidth="1"/>
    <col min="9741" max="9741" width="2.7109375" style="1" customWidth="1"/>
    <col min="9742" max="9742" width="9" style="1" customWidth="1"/>
    <col min="9743" max="9743" width="4.42578125" style="1" customWidth="1"/>
    <col min="9744" max="9744" width="2.7109375" style="1" customWidth="1"/>
    <col min="9745" max="9745" width="9" style="1" customWidth="1"/>
    <col min="9746" max="9746" width="4.42578125" style="1" customWidth="1"/>
    <col min="9747" max="9747" width="2.7109375" style="1" customWidth="1"/>
    <col min="9748" max="9748" width="9" style="1" customWidth="1"/>
    <col min="9749" max="9749" width="4.42578125" style="1" customWidth="1"/>
    <col min="9750" max="9750" width="2.7109375" style="1" customWidth="1"/>
    <col min="9751" max="9751" width="9" style="1" customWidth="1"/>
    <col min="9752" max="9752" width="4.42578125" style="1" customWidth="1"/>
    <col min="9753" max="9984" width="8.85546875" style="1"/>
    <col min="9985" max="9985" width="9.42578125" style="1" customWidth="1"/>
    <col min="9986" max="9986" width="9" style="1" customWidth="1"/>
    <col min="9987" max="9987" width="4.42578125" style="1" customWidth="1"/>
    <col min="9988" max="9988" width="2.7109375" style="1" customWidth="1"/>
    <col min="9989" max="9989" width="9" style="1" customWidth="1"/>
    <col min="9990" max="9990" width="4.42578125" style="1" customWidth="1"/>
    <col min="9991" max="9991" width="2.7109375" style="1" customWidth="1"/>
    <col min="9992" max="9992" width="9" style="1" customWidth="1"/>
    <col min="9993" max="9993" width="4.42578125" style="1" customWidth="1"/>
    <col min="9994" max="9994" width="2.7109375" style="1" customWidth="1"/>
    <col min="9995" max="9995" width="9" style="1" customWidth="1"/>
    <col min="9996" max="9996" width="4.42578125" style="1" customWidth="1"/>
    <col min="9997" max="9997" width="2.7109375" style="1" customWidth="1"/>
    <col min="9998" max="9998" width="9" style="1" customWidth="1"/>
    <col min="9999" max="9999" width="4.42578125" style="1" customWidth="1"/>
    <col min="10000" max="10000" width="2.7109375" style="1" customWidth="1"/>
    <col min="10001" max="10001" width="9" style="1" customWidth="1"/>
    <col min="10002" max="10002" width="4.42578125" style="1" customWidth="1"/>
    <col min="10003" max="10003" width="2.7109375" style="1" customWidth="1"/>
    <col min="10004" max="10004" width="9" style="1" customWidth="1"/>
    <col min="10005" max="10005" width="4.42578125" style="1" customWidth="1"/>
    <col min="10006" max="10006" width="2.7109375" style="1" customWidth="1"/>
    <col min="10007" max="10007" width="9" style="1" customWidth="1"/>
    <col min="10008" max="10008" width="4.42578125" style="1" customWidth="1"/>
    <col min="10009" max="10240" width="8.85546875" style="1"/>
    <col min="10241" max="10241" width="9.42578125" style="1" customWidth="1"/>
    <col min="10242" max="10242" width="9" style="1" customWidth="1"/>
    <col min="10243" max="10243" width="4.42578125" style="1" customWidth="1"/>
    <col min="10244" max="10244" width="2.7109375" style="1" customWidth="1"/>
    <col min="10245" max="10245" width="9" style="1" customWidth="1"/>
    <col min="10246" max="10246" width="4.42578125" style="1" customWidth="1"/>
    <col min="10247" max="10247" width="2.7109375" style="1" customWidth="1"/>
    <col min="10248" max="10248" width="9" style="1" customWidth="1"/>
    <col min="10249" max="10249" width="4.42578125" style="1" customWidth="1"/>
    <col min="10250" max="10250" width="2.7109375" style="1" customWidth="1"/>
    <col min="10251" max="10251" width="9" style="1" customWidth="1"/>
    <col min="10252" max="10252" width="4.42578125" style="1" customWidth="1"/>
    <col min="10253" max="10253" width="2.7109375" style="1" customWidth="1"/>
    <col min="10254" max="10254" width="9" style="1" customWidth="1"/>
    <col min="10255" max="10255" width="4.42578125" style="1" customWidth="1"/>
    <col min="10256" max="10256" width="2.7109375" style="1" customWidth="1"/>
    <col min="10257" max="10257" width="9" style="1" customWidth="1"/>
    <col min="10258" max="10258" width="4.42578125" style="1" customWidth="1"/>
    <col min="10259" max="10259" width="2.7109375" style="1" customWidth="1"/>
    <col min="10260" max="10260" width="9" style="1" customWidth="1"/>
    <col min="10261" max="10261" width="4.42578125" style="1" customWidth="1"/>
    <col min="10262" max="10262" width="2.7109375" style="1" customWidth="1"/>
    <col min="10263" max="10263" width="9" style="1" customWidth="1"/>
    <col min="10264" max="10264" width="4.42578125" style="1" customWidth="1"/>
    <col min="10265" max="10496" width="8.85546875" style="1"/>
    <col min="10497" max="10497" width="9.42578125" style="1" customWidth="1"/>
    <col min="10498" max="10498" width="9" style="1" customWidth="1"/>
    <col min="10499" max="10499" width="4.42578125" style="1" customWidth="1"/>
    <col min="10500" max="10500" width="2.7109375" style="1" customWidth="1"/>
    <col min="10501" max="10501" width="9" style="1" customWidth="1"/>
    <col min="10502" max="10502" width="4.42578125" style="1" customWidth="1"/>
    <col min="10503" max="10503" width="2.7109375" style="1" customWidth="1"/>
    <col min="10504" max="10504" width="9" style="1" customWidth="1"/>
    <col min="10505" max="10505" width="4.42578125" style="1" customWidth="1"/>
    <col min="10506" max="10506" width="2.7109375" style="1" customWidth="1"/>
    <col min="10507" max="10507" width="9" style="1" customWidth="1"/>
    <col min="10508" max="10508" width="4.42578125" style="1" customWidth="1"/>
    <col min="10509" max="10509" width="2.7109375" style="1" customWidth="1"/>
    <col min="10510" max="10510" width="9" style="1" customWidth="1"/>
    <col min="10511" max="10511" width="4.42578125" style="1" customWidth="1"/>
    <col min="10512" max="10512" width="2.7109375" style="1" customWidth="1"/>
    <col min="10513" max="10513" width="9" style="1" customWidth="1"/>
    <col min="10514" max="10514" width="4.42578125" style="1" customWidth="1"/>
    <col min="10515" max="10515" width="2.7109375" style="1" customWidth="1"/>
    <col min="10516" max="10516" width="9" style="1" customWidth="1"/>
    <col min="10517" max="10517" width="4.42578125" style="1" customWidth="1"/>
    <col min="10518" max="10518" width="2.7109375" style="1" customWidth="1"/>
    <col min="10519" max="10519" width="9" style="1" customWidth="1"/>
    <col min="10520" max="10520" width="4.42578125" style="1" customWidth="1"/>
    <col min="10521" max="10752" width="8.85546875" style="1"/>
    <col min="10753" max="10753" width="9.42578125" style="1" customWidth="1"/>
    <col min="10754" max="10754" width="9" style="1" customWidth="1"/>
    <col min="10755" max="10755" width="4.42578125" style="1" customWidth="1"/>
    <col min="10756" max="10756" width="2.7109375" style="1" customWidth="1"/>
    <col min="10757" max="10757" width="9" style="1" customWidth="1"/>
    <col min="10758" max="10758" width="4.42578125" style="1" customWidth="1"/>
    <col min="10759" max="10759" width="2.7109375" style="1" customWidth="1"/>
    <col min="10760" max="10760" width="9" style="1" customWidth="1"/>
    <col min="10761" max="10761" width="4.42578125" style="1" customWidth="1"/>
    <col min="10762" max="10762" width="2.7109375" style="1" customWidth="1"/>
    <col min="10763" max="10763" width="9" style="1" customWidth="1"/>
    <col min="10764" max="10764" width="4.42578125" style="1" customWidth="1"/>
    <col min="10765" max="10765" width="2.7109375" style="1" customWidth="1"/>
    <col min="10766" max="10766" width="9" style="1" customWidth="1"/>
    <col min="10767" max="10767" width="4.42578125" style="1" customWidth="1"/>
    <col min="10768" max="10768" width="2.7109375" style="1" customWidth="1"/>
    <col min="10769" max="10769" width="9" style="1" customWidth="1"/>
    <col min="10770" max="10770" width="4.42578125" style="1" customWidth="1"/>
    <col min="10771" max="10771" width="2.7109375" style="1" customWidth="1"/>
    <col min="10772" max="10772" width="9" style="1" customWidth="1"/>
    <col min="10773" max="10773" width="4.42578125" style="1" customWidth="1"/>
    <col min="10774" max="10774" width="2.7109375" style="1" customWidth="1"/>
    <col min="10775" max="10775" width="9" style="1" customWidth="1"/>
    <col min="10776" max="10776" width="4.42578125" style="1" customWidth="1"/>
    <col min="10777" max="11008" width="8.85546875" style="1"/>
    <col min="11009" max="11009" width="9.42578125" style="1" customWidth="1"/>
    <col min="11010" max="11010" width="9" style="1" customWidth="1"/>
    <col min="11011" max="11011" width="4.42578125" style="1" customWidth="1"/>
    <col min="11012" max="11012" width="2.7109375" style="1" customWidth="1"/>
    <col min="11013" max="11013" width="9" style="1" customWidth="1"/>
    <col min="11014" max="11014" width="4.42578125" style="1" customWidth="1"/>
    <col min="11015" max="11015" width="2.7109375" style="1" customWidth="1"/>
    <col min="11016" max="11016" width="9" style="1" customWidth="1"/>
    <col min="11017" max="11017" width="4.42578125" style="1" customWidth="1"/>
    <col min="11018" max="11018" width="2.7109375" style="1" customWidth="1"/>
    <col min="11019" max="11019" width="9" style="1" customWidth="1"/>
    <col min="11020" max="11020" width="4.42578125" style="1" customWidth="1"/>
    <col min="11021" max="11021" width="2.7109375" style="1" customWidth="1"/>
    <col min="11022" max="11022" width="9" style="1" customWidth="1"/>
    <col min="11023" max="11023" width="4.42578125" style="1" customWidth="1"/>
    <col min="11024" max="11024" width="2.7109375" style="1" customWidth="1"/>
    <col min="11025" max="11025" width="9" style="1" customWidth="1"/>
    <col min="11026" max="11026" width="4.42578125" style="1" customWidth="1"/>
    <col min="11027" max="11027" width="2.7109375" style="1" customWidth="1"/>
    <col min="11028" max="11028" width="9" style="1" customWidth="1"/>
    <col min="11029" max="11029" width="4.42578125" style="1" customWidth="1"/>
    <col min="11030" max="11030" width="2.7109375" style="1" customWidth="1"/>
    <col min="11031" max="11031" width="9" style="1" customWidth="1"/>
    <col min="11032" max="11032" width="4.42578125" style="1" customWidth="1"/>
    <col min="11033" max="11264" width="8.85546875" style="1"/>
    <col min="11265" max="11265" width="9.42578125" style="1" customWidth="1"/>
    <col min="11266" max="11266" width="9" style="1" customWidth="1"/>
    <col min="11267" max="11267" width="4.42578125" style="1" customWidth="1"/>
    <col min="11268" max="11268" width="2.7109375" style="1" customWidth="1"/>
    <col min="11269" max="11269" width="9" style="1" customWidth="1"/>
    <col min="11270" max="11270" width="4.42578125" style="1" customWidth="1"/>
    <col min="11271" max="11271" width="2.7109375" style="1" customWidth="1"/>
    <col min="11272" max="11272" width="9" style="1" customWidth="1"/>
    <col min="11273" max="11273" width="4.42578125" style="1" customWidth="1"/>
    <col min="11274" max="11274" width="2.7109375" style="1" customWidth="1"/>
    <col min="11275" max="11275" width="9" style="1" customWidth="1"/>
    <col min="11276" max="11276" width="4.42578125" style="1" customWidth="1"/>
    <col min="11277" max="11277" width="2.7109375" style="1" customWidth="1"/>
    <col min="11278" max="11278" width="9" style="1" customWidth="1"/>
    <col min="11279" max="11279" width="4.42578125" style="1" customWidth="1"/>
    <col min="11280" max="11280" width="2.7109375" style="1" customWidth="1"/>
    <col min="11281" max="11281" width="9" style="1" customWidth="1"/>
    <col min="11282" max="11282" width="4.42578125" style="1" customWidth="1"/>
    <col min="11283" max="11283" width="2.7109375" style="1" customWidth="1"/>
    <col min="11284" max="11284" width="9" style="1" customWidth="1"/>
    <col min="11285" max="11285" width="4.42578125" style="1" customWidth="1"/>
    <col min="11286" max="11286" width="2.7109375" style="1" customWidth="1"/>
    <col min="11287" max="11287" width="9" style="1" customWidth="1"/>
    <col min="11288" max="11288" width="4.42578125" style="1" customWidth="1"/>
    <col min="11289" max="11520" width="8.85546875" style="1"/>
    <col min="11521" max="11521" width="9.42578125" style="1" customWidth="1"/>
    <col min="11522" max="11522" width="9" style="1" customWidth="1"/>
    <col min="11523" max="11523" width="4.42578125" style="1" customWidth="1"/>
    <col min="11524" max="11524" width="2.7109375" style="1" customWidth="1"/>
    <col min="11525" max="11525" width="9" style="1" customWidth="1"/>
    <col min="11526" max="11526" width="4.42578125" style="1" customWidth="1"/>
    <col min="11527" max="11527" width="2.7109375" style="1" customWidth="1"/>
    <col min="11528" max="11528" width="9" style="1" customWidth="1"/>
    <col min="11529" max="11529" width="4.42578125" style="1" customWidth="1"/>
    <col min="11530" max="11530" width="2.7109375" style="1" customWidth="1"/>
    <col min="11531" max="11531" width="9" style="1" customWidth="1"/>
    <col min="11532" max="11532" width="4.42578125" style="1" customWidth="1"/>
    <col min="11533" max="11533" width="2.7109375" style="1" customWidth="1"/>
    <col min="11534" max="11534" width="9" style="1" customWidth="1"/>
    <col min="11535" max="11535" width="4.42578125" style="1" customWidth="1"/>
    <col min="11536" max="11536" width="2.7109375" style="1" customWidth="1"/>
    <col min="11537" max="11537" width="9" style="1" customWidth="1"/>
    <col min="11538" max="11538" width="4.42578125" style="1" customWidth="1"/>
    <col min="11539" max="11539" width="2.7109375" style="1" customWidth="1"/>
    <col min="11540" max="11540" width="9" style="1" customWidth="1"/>
    <col min="11541" max="11541" width="4.42578125" style="1" customWidth="1"/>
    <col min="11542" max="11542" width="2.7109375" style="1" customWidth="1"/>
    <col min="11543" max="11543" width="9" style="1" customWidth="1"/>
    <col min="11544" max="11544" width="4.42578125" style="1" customWidth="1"/>
    <col min="11545" max="11776" width="8.85546875" style="1"/>
    <col min="11777" max="11777" width="9.42578125" style="1" customWidth="1"/>
    <col min="11778" max="11778" width="9" style="1" customWidth="1"/>
    <col min="11779" max="11779" width="4.42578125" style="1" customWidth="1"/>
    <col min="11780" max="11780" width="2.7109375" style="1" customWidth="1"/>
    <col min="11781" max="11781" width="9" style="1" customWidth="1"/>
    <col min="11782" max="11782" width="4.42578125" style="1" customWidth="1"/>
    <col min="11783" max="11783" width="2.7109375" style="1" customWidth="1"/>
    <col min="11784" max="11784" width="9" style="1" customWidth="1"/>
    <col min="11785" max="11785" width="4.42578125" style="1" customWidth="1"/>
    <col min="11786" max="11786" width="2.7109375" style="1" customWidth="1"/>
    <col min="11787" max="11787" width="9" style="1" customWidth="1"/>
    <col min="11788" max="11788" width="4.42578125" style="1" customWidth="1"/>
    <col min="11789" max="11789" width="2.7109375" style="1" customWidth="1"/>
    <col min="11790" max="11790" width="9" style="1" customWidth="1"/>
    <col min="11791" max="11791" width="4.42578125" style="1" customWidth="1"/>
    <col min="11792" max="11792" width="2.7109375" style="1" customWidth="1"/>
    <col min="11793" max="11793" width="9" style="1" customWidth="1"/>
    <col min="11794" max="11794" width="4.42578125" style="1" customWidth="1"/>
    <col min="11795" max="11795" width="2.7109375" style="1" customWidth="1"/>
    <col min="11796" max="11796" width="9" style="1" customWidth="1"/>
    <col min="11797" max="11797" width="4.42578125" style="1" customWidth="1"/>
    <col min="11798" max="11798" width="2.7109375" style="1" customWidth="1"/>
    <col min="11799" max="11799" width="9" style="1" customWidth="1"/>
    <col min="11800" max="11800" width="4.42578125" style="1" customWidth="1"/>
    <col min="11801" max="12032" width="8.85546875" style="1"/>
    <col min="12033" max="12033" width="9.42578125" style="1" customWidth="1"/>
    <col min="12034" max="12034" width="9" style="1" customWidth="1"/>
    <col min="12035" max="12035" width="4.42578125" style="1" customWidth="1"/>
    <col min="12036" max="12036" width="2.7109375" style="1" customWidth="1"/>
    <col min="12037" max="12037" width="9" style="1" customWidth="1"/>
    <col min="12038" max="12038" width="4.42578125" style="1" customWidth="1"/>
    <col min="12039" max="12039" width="2.7109375" style="1" customWidth="1"/>
    <col min="12040" max="12040" width="9" style="1" customWidth="1"/>
    <col min="12041" max="12041" width="4.42578125" style="1" customWidth="1"/>
    <col min="12042" max="12042" width="2.7109375" style="1" customWidth="1"/>
    <col min="12043" max="12043" width="9" style="1" customWidth="1"/>
    <col min="12044" max="12044" width="4.42578125" style="1" customWidth="1"/>
    <col min="12045" max="12045" width="2.7109375" style="1" customWidth="1"/>
    <col min="12046" max="12046" width="9" style="1" customWidth="1"/>
    <col min="12047" max="12047" width="4.42578125" style="1" customWidth="1"/>
    <col min="12048" max="12048" width="2.7109375" style="1" customWidth="1"/>
    <col min="12049" max="12049" width="9" style="1" customWidth="1"/>
    <col min="12050" max="12050" width="4.42578125" style="1" customWidth="1"/>
    <col min="12051" max="12051" width="2.7109375" style="1" customWidth="1"/>
    <col min="12052" max="12052" width="9" style="1" customWidth="1"/>
    <col min="12053" max="12053" width="4.42578125" style="1" customWidth="1"/>
    <col min="12054" max="12054" width="2.7109375" style="1" customWidth="1"/>
    <col min="12055" max="12055" width="9" style="1" customWidth="1"/>
    <col min="12056" max="12056" width="4.42578125" style="1" customWidth="1"/>
    <col min="12057" max="12288" width="8.85546875" style="1"/>
    <col min="12289" max="12289" width="9.42578125" style="1" customWidth="1"/>
    <col min="12290" max="12290" width="9" style="1" customWidth="1"/>
    <col min="12291" max="12291" width="4.42578125" style="1" customWidth="1"/>
    <col min="12292" max="12292" width="2.7109375" style="1" customWidth="1"/>
    <col min="12293" max="12293" width="9" style="1" customWidth="1"/>
    <col min="12294" max="12294" width="4.42578125" style="1" customWidth="1"/>
    <col min="12295" max="12295" width="2.7109375" style="1" customWidth="1"/>
    <col min="12296" max="12296" width="9" style="1" customWidth="1"/>
    <col min="12297" max="12297" width="4.42578125" style="1" customWidth="1"/>
    <col min="12298" max="12298" width="2.7109375" style="1" customWidth="1"/>
    <col min="12299" max="12299" width="9" style="1" customWidth="1"/>
    <col min="12300" max="12300" width="4.42578125" style="1" customWidth="1"/>
    <col min="12301" max="12301" width="2.7109375" style="1" customWidth="1"/>
    <col min="12302" max="12302" width="9" style="1" customWidth="1"/>
    <col min="12303" max="12303" width="4.42578125" style="1" customWidth="1"/>
    <col min="12304" max="12304" width="2.7109375" style="1" customWidth="1"/>
    <col min="12305" max="12305" width="9" style="1" customWidth="1"/>
    <col min="12306" max="12306" width="4.42578125" style="1" customWidth="1"/>
    <col min="12307" max="12307" width="2.7109375" style="1" customWidth="1"/>
    <col min="12308" max="12308" width="9" style="1" customWidth="1"/>
    <col min="12309" max="12309" width="4.42578125" style="1" customWidth="1"/>
    <col min="12310" max="12310" width="2.7109375" style="1" customWidth="1"/>
    <col min="12311" max="12311" width="9" style="1" customWidth="1"/>
    <col min="12312" max="12312" width="4.42578125" style="1" customWidth="1"/>
    <col min="12313" max="12544" width="8.85546875" style="1"/>
    <col min="12545" max="12545" width="9.42578125" style="1" customWidth="1"/>
    <col min="12546" max="12546" width="9" style="1" customWidth="1"/>
    <col min="12547" max="12547" width="4.42578125" style="1" customWidth="1"/>
    <col min="12548" max="12548" width="2.7109375" style="1" customWidth="1"/>
    <col min="12549" max="12549" width="9" style="1" customWidth="1"/>
    <col min="12550" max="12550" width="4.42578125" style="1" customWidth="1"/>
    <col min="12551" max="12551" width="2.7109375" style="1" customWidth="1"/>
    <col min="12552" max="12552" width="9" style="1" customWidth="1"/>
    <col min="12553" max="12553" width="4.42578125" style="1" customWidth="1"/>
    <col min="12554" max="12554" width="2.7109375" style="1" customWidth="1"/>
    <col min="12555" max="12555" width="9" style="1" customWidth="1"/>
    <col min="12556" max="12556" width="4.42578125" style="1" customWidth="1"/>
    <col min="12557" max="12557" width="2.7109375" style="1" customWidth="1"/>
    <col min="12558" max="12558" width="9" style="1" customWidth="1"/>
    <col min="12559" max="12559" width="4.42578125" style="1" customWidth="1"/>
    <col min="12560" max="12560" width="2.7109375" style="1" customWidth="1"/>
    <col min="12561" max="12561" width="9" style="1" customWidth="1"/>
    <col min="12562" max="12562" width="4.42578125" style="1" customWidth="1"/>
    <col min="12563" max="12563" width="2.7109375" style="1" customWidth="1"/>
    <col min="12564" max="12564" width="9" style="1" customWidth="1"/>
    <col min="12565" max="12565" width="4.42578125" style="1" customWidth="1"/>
    <col min="12566" max="12566" width="2.7109375" style="1" customWidth="1"/>
    <col min="12567" max="12567" width="9" style="1" customWidth="1"/>
    <col min="12568" max="12568" width="4.42578125" style="1" customWidth="1"/>
    <col min="12569" max="12800" width="8.85546875" style="1"/>
    <col min="12801" max="12801" width="9.42578125" style="1" customWidth="1"/>
    <col min="12802" max="12802" width="9" style="1" customWidth="1"/>
    <col min="12803" max="12803" width="4.42578125" style="1" customWidth="1"/>
    <col min="12804" max="12804" width="2.7109375" style="1" customWidth="1"/>
    <col min="12805" max="12805" width="9" style="1" customWidth="1"/>
    <col min="12806" max="12806" width="4.42578125" style="1" customWidth="1"/>
    <col min="12807" max="12807" width="2.7109375" style="1" customWidth="1"/>
    <col min="12808" max="12808" width="9" style="1" customWidth="1"/>
    <col min="12809" max="12809" width="4.42578125" style="1" customWidth="1"/>
    <col min="12810" max="12810" width="2.7109375" style="1" customWidth="1"/>
    <col min="12811" max="12811" width="9" style="1" customWidth="1"/>
    <col min="12812" max="12812" width="4.42578125" style="1" customWidth="1"/>
    <col min="12813" max="12813" width="2.7109375" style="1" customWidth="1"/>
    <col min="12814" max="12814" width="9" style="1" customWidth="1"/>
    <col min="12815" max="12815" width="4.42578125" style="1" customWidth="1"/>
    <col min="12816" max="12816" width="2.7109375" style="1" customWidth="1"/>
    <col min="12817" max="12817" width="9" style="1" customWidth="1"/>
    <col min="12818" max="12818" width="4.42578125" style="1" customWidth="1"/>
    <col min="12819" max="12819" width="2.7109375" style="1" customWidth="1"/>
    <col min="12820" max="12820" width="9" style="1" customWidth="1"/>
    <col min="12821" max="12821" width="4.42578125" style="1" customWidth="1"/>
    <col min="12822" max="12822" width="2.7109375" style="1" customWidth="1"/>
    <col min="12823" max="12823" width="9" style="1" customWidth="1"/>
    <col min="12824" max="12824" width="4.42578125" style="1" customWidth="1"/>
    <col min="12825" max="13056" width="8.85546875" style="1"/>
    <col min="13057" max="13057" width="9.42578125" style="1" customWidth="1"/>
    <col min="13058" max="13058" width="9" style="1" customWidth="1"/>
    <col min="13059" max="13059" width="4.42578125" style="1" customWidth="1"/>
    <col min="13060" max="13060" width="2.7109375" style="1" customWidth="1"/>
    <col min="13061" max="13061" width="9" style="1" customWidth="1"/>
    <col min="13062" max="13062" width="4.42578125" style="1" customWidth="1"/>
    <col min="13063" max="13063" width="2.7109375" style="1" customWidth="1"/>
    <col min="13064" max="13064" width="9" style="1" customWidth="1"/>
    <col min="13065" max="13065" width="4.42578125" style="1" customWidth="1"/>
    <col min="13066" max="13066" width="2.7109375" style="1" customWidth="1"/>
    <col min="13067" max="13067" width="9" style="1" customWidth="1"/>
    <col min="13068" max="13068" width="4.42578125" style="1" customWidth="1"/>
    <col min="13069" max="13069" width="2.7109375" style="1" customWidth="1"/>
    <col min="13070" max="13070" width="9" style="1" customWidth="1"/>
    <col min="13071" max="13071" width="4.42578125" style="1" customWidth="1"/>
    <col min="13072" max="13072" width="2.7109375" style="1" customWidth="1"/>
    <col min="13073" max="13073" width="9" style="1" customWidth="1"/>
    <col min="13074" max="13074" width="4.42578125" style="1" customWidth="1"/>
    <col min="13075" max="13075" width="2.7109375" style="1" customWidth="1"/>
    <col min="13076" max="13076" width="9" style="1" customWidth="1"/>
    <col min="13077" max="13077" width="4.42578125" style="1" customWidth="1"/>
    <col min="13078" max="13078" width="2.7109375" style="1" customWidth="1"/>
    <col min="13079" max="13079" width="9" style="1" customWidth="1"/>
    <col min="13080" max="13080" width="4.42578125" style="1" customWidth="1"/>
    <col min="13081" max="13312" width="8.85546875" style="1"/>
    <col min="13313" max="13313" width="9.42578125" style="1" customWidth="1"/>
    <col min="13314" max="13314" width="9" style="1" customWidth="1"/>
    <col min="13315" max="13315" width="4.42578125" style="1" customWidth="1"/>
    <col min="13316" max="13316" width="2.7109375" style="1" customWidth="1"/>
    <col min="13317" max="13317" width="9" style="1" customWidth="1"/>
    <col min="13318" max="13318" width="4.42578125" style="1" customWidth="1"/>
    <col min="13319" max="13319" width="2.7109375" style="1" customWidth="1"/>
    <col min="13320" max="13320" width="9" style="1" customWidth="1"/>
    <col min="13321" max="13321" width="4.42578125" style="1" customWidth="1"/>
    <col min="13322" max="13322" width="2.7109375" style="1" customWidth="1"/>
    <col min="13323" max="13323" width="9" style="1" customWidth="1"/>
    <col min="13324" max="13324" width="4.42578125" style="1" customWidth="1"/>
    <col min="13325" max="13325" width="2.7109375" style="1" customWidth="1"/>
    <col min="13326" max="13326" width="9" style="1" customWidth="1"/>
    <col min="13327" max="13327" width="4.42578125" style="1" customWidth="1"/>
    <col min="13328" max="13328" width="2.7109375" style="1" customWidth="1"/>
    <col min="13329" max="13329" width="9" style="1" customWidth="1"/>
    <col min="13330" max="13330" width="4.42578125" style="1" customWidth="1"/>
    <col min="13331" max="13331" width="2.7109375" style="1" customWidth="1"/>
    <col min="13332" max="13332" width="9" style="1" customWidth="1"/>
    <col min="13333" max="13333" width="4.42578125" style="1" customWidth="1"/>
    <col min="13334" max="13334" width="2.7109375" style="1" customWidth="1"/>
    <col min="13335" max="13335" width="9" style="1" customWidth="1"/>
    <col min="13336" max="13336" width="4.42578125" style="1" customWidth="1"/>
    <col min="13337" max="13568" width="8.85546875" style="1"/>
    <col min="13569" max="13569" width="9.42578125" style="1" customWidth="1"/>
    <col min="13570" max="13570" width="9" style="1" customWidth="1"/>
    <col min="13571" max="13571" width="4.42578125" style="1" customWidth="1"/>
    <col min="13572" max="13572" width="2.7109375" style="1" customWidth="1"/>
    <col min="13573" max="13573" width="9" style="1" customWidth="1"/>
    <col min="13574" max="13574" width="4.42578125" style="1" customWidth="1"/>
    <col min="13575" max="13575" width="2.7109375" style="1" customWidth="1"/>
    <col min="13576" max="13576" width="9" style="1" customWidth="1"/>
    <col min="13577" max="13577" width="4.42578125" style="1" customWidth="1"/>
    <col min="13578" max="13578" width="2.7109375" style="1" customWidth="1"/>
    <col min="13579" max="13579" width="9" style="1" customWidth="1"/>
    <col min="13580" max="13580" width="4.42578125" style="1" customWidth="1"/>
    <col min="13581" max="13581" width="2.7109375" style="1" customWidth="1"/>
    <col min="13582" max="13582" width="9" style="1" customWidth="1"/>
    <col min="13583" max="13583" width="4.42578125" style="1" customWidth="1"/>
    <col min="13584" max="13584" width="2.7109375" style="1" customWidth="1"/>
    <col min="13585" max="13585" width="9" style="1" customWidth="1"/>
    <col min="13586" max="13586" width="4.42578125" style="1" customWidth="1"/>
    <col min="13587" max="13587" width="2.7109375" style="1" customWidth="1"/>
    <col min="13588" max="13588" width="9" style="1" customWidth="1"/>
    <col min="13589" max="13589" width="4.42578125" style="1" customWidth="1"/>
    <col min="13590" max="13590" width="2.7109375" style="1" customWidth="1"/>
    <col min="13591" max="13591" width="9" style="1" customWidth="1"/>
    <col min="13592" max="13592" width="4.42578125" style="1" customWidth="1"/>
    <col min="13593" max="13824" width="8.85546875" style="1"/>
    <col min="13825" max="13825" width="9.42578125" style="1" customWidth="1"/>
    <col min="13826" max="13826" width="9" style="1" customWidth="1"/>
    <col min="13827" max="13827" width="4.42578125" style="1" customWidth="1"/>
    <col min="13828" max="13828" width="2.7109375" style="1" customWidth="1"/>
    <col min="13829" max="13829" width="9" style="1" customWidth="1"/>
    <col min="13830" max="13830" width="4.42578125" style="1" customWidth="1"/>
    <col min="13831" max="13831" width="2.7109375" style="1" customWidth="1"/>
    <col min="13832" max="13832" width="9" style="1" customWidth="1"/>
    <col min="13833" max="13833" width="4.42578125" style="1" customWidth="1"/>
    <col min="13834" max="13834" width="2.7109375" style="1" customWidth="1"/>
    <col min="13835" max="13835" width="9" style="1" customWidth="1"/>
    <col min="13836" max="13836" width="4.42578125" style="1" customWidth="1"/>
    <col min="13837" max="13837" width="2.7109375" style="1" customWidth="1"/>
    <col min="13838" max="13838" width="9" style="1" customWidth="1"/>
    <col min="13839" max="13839" width="4.42578125" style="1" customWidth="1"/>
    <col min="13840" max="13840" width="2.7109375" style="1" customWidth="1"/>
    <col min="13841" max="13841" width="9" style="1" customWidth="1"/>
    <col min="13842" max="13842" width="4.42578125" style="1" customWidth="1"/>
    <col min="13843" max="13843" width="2.7109375" style="1" customWidth="1"/>
    <col min="13844" max="13844" width="9" style="1" customWidth="1"/>
    <col min="13845" max="13845" width="4.42578125" style="1" customWidth="1"/>
    <col min="13846" max="13846" width="2.7109375" style="1" customWidth="1"/>
    <col min="13847" max="13847" width="9" style="1" customWidth="1"/>
    <col min="13848" max="13848" width="4.42578125" style="1" customWidth="1"/>
    <col min="13849" max="14080" width="8.85546875" style="1"/>
    <col min="14081" max="14081" width="9.42578125" style="1" customWidth="1"/>
    <col min="14082" max="14082" width="9" style="1" customWidth="1"/>
    <col min="14083" max="14083" width="4.42578125" style="1" customWidth="1"/>
    <col min="14084" max="14084" width="2.7109375" style="1" customWidth="1"/>
    <col min="14085" max="14085" width="9" style="1" customWidth="1"/>
    <col min="14086" max="14086" width="4.42578125" style="1" customWidth="1"/>
    <col min="14087" max="14087" width="2.7109375" style="1" customWidth="1"/>
    <col min="14088" max="14088" width="9" style="1" customWidth="1"/>
    <col min="14089" max="14089" width="4.42578125" style="1" customWidth="1"/>
    <col min="14090" max="14090" width="2.7109375" style="1" customWidth="1"/>
    <col min="14091" max="14091" width="9" style="1" customWidth="1"/>
    <col min="14092" max="14092" width="4.42578125" style="1" customWidth="1"/>
    <col min="14093" max="14093" width="2.7109375" style="1" customWidth="1"/>
    <col min="14094" max="14094" width="9" style="1" customWidth="1"/>
    <col min="14095" max="14095" width="4.42578125" style="1" customWidth="1"/>
    <col min="14096" max="14096" width="2.7109375" style="1" customWidth="1"/>
    <col min="14097" max="14097" width="9" style="1" customWidth="1"/>
    <col min="14098" max="14098" width="4.42578125" style="1" customWidth="1"/>
    <col min="14099" max="14099" width="2.7109375" style="1" customWidth="1"/>
    <col min="14100" max="14100" width="9" style="1" customWidth="1"/>
    <col min="14101" max="14101" width="4.42578125" style="1" customWidth="1"/>
    <col min="14102" max="14102" width="2.7109375" style="1" customWidth="1"/>
    <col min="14103" max="14103" width="9" style="1" customWidth="1"/>
    <col min="14104" max="14104" width="4.42578125" style="1" customWidth="1"/>
    <col min="14105" max="14336" width="8.85546875" style="1"/>
    <col min="14337" max="14337" width="9.42578125" style="1" customWidth="1"/>
    <col min="14338" max="14338" width="9" style="1" customWidth="1"/>
    <col min="14339" max="14339" width="4.42578125" style="1" customWidth="1"/>
    <col min="14340" max="14340" width="2.7109375" style="1" customWidth="1"/>
    <col min="14341" max="14341" width="9" style="1" customWidth="1"/>
    <col min="14342" max="14342" width="4.42578125" style="1" customWidth="1"/>
    <col min="14343" max="14343" width="2.7109375" style="1" customWidth="1"/>
    <col min="14344" max="14344" width="9" style="1" customWidth="1"/>
    <col min="14345" max="14345" width="4.42578125" style="1" customWidth="1"/>
    <col min="14346" max="14346" width="2.7109375" style="1" customWidth="1"/>
    <col min="14347" max="14347" width="9" style="1" customWidth="1"/>
    <col min="14348" max="14348" width="4.42578125" style="1" customWidth="1"/>
    <col min="14349" max="14349" width="2.7109375" style="1" customWidth="1"/>
    <col min="14350" max="14350" width="9" style="1" customWidth="1"/>
    <col min="14351" max="14351" width="4.42578125" style="1" customWidth="1"/>
    <col min="14352" max="14352" width="2.7109375" style="1" customWidth="1"/>
    <col min="14353" max="14353" width="9" style="1" customWidth="1"/>
    <col min="14354" max="14354" width="4.42578125" style="1" customWidth="1"/>
    <col min="14355" max="14355" width="2.7109375" style="1" customWidth="1"/>
    <col min="14356" max="14356" width="9" style="1" customWidth="1"/>
    <col min="14357" max="14357" width="4.42578125" style="1" customWidth="1"/>
    <col min="14358" max="14358" width="2.7109375" style="1" customWidth="1"/>
    <col min="14359" max="14359" width="9" style="1" customWidth="1"/>
    <col min="14360" max="14360" width="4.42578125" style="1" customWidth="1"/>
    <col min="14361" max="14592" width="8.85546875" style="1"/>
    <col min="14593" max="14593" width="9.42578125" style="1" customWidth="1"/>
    <col min="14594" max="14594" width="9" style="1" customWidth="1"/>
    <col min="14595" max="14595" width="4.42578125" style="1" customWidth="1"/>
    <col min="14596" max="14596" width="2.7109375" style="1" customWidth="1"/>
    <col min="14597" max="14597" width="9" style="1" customWidth="1"/>
    <col min="14598" max="14598" width="4.42578125" style="1" customWidth="1"/>
    <col min="14599" max="14599" width="2.7109375" style="1" customWidth="1"/>
    <col min="14600" max="14600" width="9" style="1" customWidth="1"/>
    <col min="14601" max="14601" width="4.42578125" style="1" customWidth="1"/>
    <col min="14602" max="14602" width="2.7109375" style="1" customWidth="1"/>
    <col min="14603" max="14603" width="9" style="1" customWidth="1"/>
    <col min="14604" max="14604" width="4.42578125" style="1" customWidth="1"/>
    <col min="14605" max="14605" width="2.7109375" style="1" customWidth="1"/>
    <col min="14606" max="14606" width="9" style="1" customWidth="1"/>
    <col min="14607" max="14607" width="4.42578125" style="1" customWidth="1"/>
    <col min="14608" max="14608" width="2.7109375" style="1" customWidth="1"/>
    <col min="14609" max="14609" width="9" style="1" customWidth="1"/>
    <col min="14610" max="14610" width="4.42578125" style="1" customWidth="1"/>
    <col min="14611" max="14611" width="2.7109375" style="1" customWidth="1"/>
    <col min="14612" max="14612" width="9" style="1" customWidth="1"/>
    <col min="14613" max="14613" width="4.42578125" style="1" customWidth="1"/>
    <col min="14614" max="14614" width="2.7109375" style="1" customWidth="1"/>
    <col min="14615" max="14615" width="9" style="1" customWidth="1"/>
    <col min="14616" max="14616" width="4.42578125" style="1" customWidth="1"/>
    <col min="14617" max="14848" width="8.85546875" style="1"/>
    <col min="14849" max="14849" width="9.42578125" style="1" customWidth="1"/>
    <col min="14850" max="14850" width="9" style="1" customWidth="1"/>
    <col min="14851" max="14851" width="4.42578125" style="1" customWidth="1"/>
    <col min="14852" max="14852" width="2.7109375" style="1" customWidth="1"/>
    <col min="14853" max="14853" width="9" style="1" customWidth="1"/>
    <col min="14854" max="14854" width="4.42578125" style="1" customWidth="1"/>
    <col min="14855" max="14855" width="2.7109375" style="1" customWidth="1"/>
    <col min="14856" max="14856" width="9" style="1" customWidth="1"/>
    <col min="14857" max="14857" width="4.42578125" style="1" customWidth="1"/>
    <col min="14858" max="14858" width="2.7109375" style="1" customWidth="1"/>
    <col min="14859" max="14859" width="9" style="1" customWidth="1"/>
    <col min="14860" max="14860" width="4.42578125" style="1" customWidth="1"/>
    <col min="14861" max="14861" width="2.7109375" style="1" customWidth="1"/>
    <col min="14862" max="14862" width="9" style="1" customWidth="1"/>
    <col min="14863" max="14863" width="4.42578125" style="1" customWidth="1"/>
    <col min="14864" max="14864" width="2.7109375" style="1" customWidth="1"/>
    <col min="14865" max="14865" width="9" style="1" customWidth="1"/>
    <col min="14866" max="14866" width="4.42578125" style="1" customWidth="1"/>
    <col min="14867" max="14867" width="2.7109375" style="1" customWidth="1"/>
    <col min="14868" max="14868" width="9" style="1" customWidth="1"/>
    <col min="14869" max="14869" width="4.42578125" style="1" customWidth="1"/>
    <col min="14870" max="14870" width="2.7109375" style="1" customWidth="1"/>
    <col min="14871" max="14871" width="9" style="1" customWidth="1"/>
    <col min="14872" max="14872" width="4.42578125" style="1" customWidth="1"/>
    <col min="14873" max="15104" width="8.85546875" style="1"/>
    <col min="15105" max="15105" width="9.42578125" style="1" customWidth="1"/>
    <col min="15106" max="15106" width="9" style="1" customWidth="1"/>
    <col min="15107" max="15107" width="4.42578125" style="1" customWidth="1"/>
    <col min="15108" max="15108" width="2.7109375" style="1" customWidth="1"/>
    <col min="15109" max="15109" width="9" style="1" customWidth="1"/>
    <col min="15110" max="15110" width="4.42578125" style="1" customWidth="1"/>
    <col min="15111" max="15111" width="2.7109375" style="1" customWidth="1"/>
    <col min="15112" max="15112" width="9" style="1" customWidth="1"/>
    <col min="15113" max="15113" width="4.42578125" style="1" customWidth="1"/>
    <col min="15114" max="15114" width="2.7109375" style="1" customWidth="1"/>
    <col min="15115" max="15115" width="9" style="1" customWidth="1"/>
    <col min="15116" max="15116" width="4.42578125" style="1" customWidth="1"/>
    <col min="15117" max="15117" width="2.7109375" style="1" customWidth="1"/>
    <col min="15118" max="15118" width="9" style="1" customWidth="1"/>
    <col min="15119" max="15119" width="4.42578125" style="1" customWidth="1"/>
    <col min="15120" max="15120" width="2.7109375" style="1" customWidth="1"/>
    <col min="15121" max="15121" width="9" style="1" customWidth="1"/>
    <col min="15122" max="15122" width="4.42578125" style="1" customWidth="1"/>
    <col min="15123" max="15123" width="2.7109375" style="1" customWidth="1"/>
    <col min="15124" max="15124" width="9" style="1" customWidth="1"/>
    <col min="15125" max="15125" width="4.42578125" style="1" customWidth="1"/>
    <col min="15126" max="15126" width="2.7109375" style="1" customWidth="1"/>
    <col min="15127" max="15127" width="9" style="1" customWidth="1"/>
    <col min="15128" max="15128" width="4.42578125" style="1" customWidth="1"/>
    <col min="15129" max="15360" width="8.85546875" style="1"/>
    <col min="15361" max="15361" width="9.42578125" style="1" customWidth="1"/>
    <col min="15362" max="15362" width="9" style="1" customWidth="1"/>
    <col min="15363" max="15363" width="4.42578125" style="1" customWidth="1"/>
    <col min="15364" max="15364" width="2.7109375" style="1" customWidth="1"/>
    <col min="15365" max="15365" width="9" style="1" customWidth="1"/>
    <col min="15366" max="15366" width="4.42578125" style="1" customWidth="1"/>
    <col min="15367" max="15367" width="2.7109375" style="1" customWidth="1"/>
    <col min="15368" max="15368" width="9" style="1" customWidth="1"/>
    <col min="15369" max="15369" width="4.42578125" style="1" customWidth="1"/>
    <col min="15370" max="15370" width="2.7109375" style="1" customWidth="1"/>
    <col min="15371" max="15371" width="9" style="1" customWidth="1"/>
    <col min="15372" max="15372" width="4.42578125" style="1" customWidth="1"/>
    <col min="15373" max="15373" width="2.7109375" style="1" customWidth="1"/>
    <col min="15374" max="15374" width="9" style="1" customWidth="1"/>
    <col min="15375" max="15375" width="4.42578125" style="1" customWidth="1"/>
    <col min="15376" max="15376" width="2.7109375" style="1" customWidth="1"/>
    <col min="15377" max="15377" width="9" style="1" customWidth="1"/>
    <col min="15378" max="15378" width="4.42578125" style="1" customWidth="1"/>
    <col min="15379" max="15379" width="2.7109375" style="1" customWidth="1"/>
    <col min="15380" max="15380" width="9" style="1" customWidth="1"/>
    <col min="15381" max="15381" width="4.42578125" style="1" customWidth="1"/>
    <col min="15382" max="15382" width="2.7109375" style="1" customWidth="1"/>
    <col min="15383" max="15383" width="9" style="1" customWidth="1"/>
    <col min="15384" max="15384" width="4.42578125" style="1" customWidth="1"/>
    <col min="15385" max="15616" width="8.85546875" style="1"/>
    <col min="15617" max="15617" width="9.42578125" style="1" customWidth="1"/>
    <col min="15618" max="15618" width="9" style="1" customWidth="1"/>
    <col min="15619" max="15619" width="4.42578125" style="1" customWidth="1"/>
    <col min="15620" max="15620" width="2.7109375" style="1" customWidth="1"/>
    <col min="15621" max="15621" width="9" style="1" customWidth="1"/>
    <col min="15622" max="15622" width="4.42578125" style="1" customWidth="1"/>
    <col min="15623" max="15623" width="2.7109375" style="1" customWidth="1"/>
    <col min="15624" max="15624" width="9" style="1" customWidth="1"/>
    <col min="15625" max="15625" width="4.42578125" style="1" customWidth="1"/>
    <col min="15626" max="15626" width="2.7109375" style="1" customWidth="1"/>
    <col min="15627" max="15627" width="9" style="1" customWidth="1"/>
    <col min="15628" max="15628" width="4.42578125" style="1" customWidth="1"/>
    <col min="15629" max="15629" width="2.7109375" style="1" customWidth="1"/>
    <col min="15630" max="15630" width="9" style="1" customWidth="1"/>
    <col min="15631" max="15631" width="4.42578125" style="1" customWidth="1"/>
    <col min="15632" max="15632" width="2.7109375" style="1" customWidth="1"/>
    <col min="15633" max="15633" width="9" style="1" customWidth="1"/>
    <col min="15634" max="15634" width="4.42578125" style="1" customWidth="1"/>
    <col min="15635" max="15635" width="2.7109375" style="1" customWidth="1"/>
    <col min="15636" max="15636" width="9" style="1" customWidth="1"/>
    <col min="15637" max="15637" width="4.42578125" style="1" customWidth="1"/>
    <col min="15638" max="15638" width="2.7109375" style="1" customWidth="1"/>
    <col min="15639" max="15639" width="9" style="1" customWidth="1"/>
    <col min="15640" max="15640" width="4.42578125" style="1" customWidth="1"/>
    <col min="15641" max="15872" width="8.85546875" style="1"/>
    <col min="15873" max="15873" width="9.42578125" style="1" customWidth="1"/>
    <col min="15874" max="15874" width="9" style="1" customWidth="1"/>
    <col min="15875" max="15875" width="4.42578125" style="1" customWidth="1"/>
    <col min="15876" max="15876" width="2.7109375" style="1" customWidth="1"/>
    <col min="15877" max="15877" width="9" style="1" customWidth="1"/>
    <col min="15878" max="15878" width="4.42578125" style="1" customWidth="1"/>
    <col min="15879" max="15879" width="2.7109375" style="1" customWidth="1"/>
    <col min="15880" max="15880" width="9" style="1" customWidth="1"/>
    <col min="15881" max="15881" width="4.42578125" style="1" customWidth="1"/>
    <col min="15882" max="15882" width="2.7109375" style="1" customWidth="1"/>
    <col min="15883" max="15883" width="9" style="1" customWidth="1"/>
    <col min="15884" max="15884" width="4.42578125" style="1" customWidth="1"/>
    <col min="15885" max="15885" width="2.7109375" style="1" customWidth="1"/>
    <col min="15886" max="15886" width="9" style="1" customWidth="1"/>
    <col min="15887" max="15887" width="4.42578125" style="1" customWidth="1"/>
    <col min="15888" max="15888" width="2.7109375" style="1" customWidth="1"/>
    <col min="15889" max="15889" width="9" style="1" customWidth="1"/>
    <col min="15890" max="15890" width="4.42578125" style="1" customWidth="1"/>
    <col min="15891" max="15891" width="2.7109375" style="1" customWidth="1"/>
    <col min="15892" max="15892" width="9" style="1" customWidth="1"/>
    <col min="15893" max="15893" width="4.42578125" style="1" customWidth="1"/>
    <col min="15894" max="15894" width="2.7109375" style="1" customWidth="1"/>
    <col min="15895" max="15895" width="9" style="1" customWidth="1"/>
    <col min="15896" max="15896" width="4.42578125" style="1" customWidth="1"/>
    <col min="15897" max="16128" width="8.85546875" style="1"/>
    <col min="16129" max="16129" width="9.42578125" style="1" customWidth="1"/>
    <col min="16130" max="16130" width="9" style="1" customWidth="1"/>
    <col min="16131" max="16131" width="4.42578125" style="1" customWidth="1"/>
    <col min="16132" max="16132" width="2.7109375" style="1" customWidth="1"/>
    <col min="16133" max="16133" width="9" style="1" customWidth="1"/>
    <col min="16134" max="16134" width="4.42578125" style="1" customWidth="1"/>
    <col min="16135" max="16135" width="2.7109375" style="1" customWidth="1"/>
    <col min="16136" max="16136" width="9" style="1" customWidth="1"/>
    <col min="16137" max="16137" width="4.42578125" style="1" customWidth="1"/>
    <col min="16138" max="16138" width="2.7109375" style="1" customWidth="1"/>
    <col min="16139" max="16139" width="9" style="1" customWidth="1"/>
    <col min="16140" max="16140" width="4.42578125" style="1" customWidth="1"/>
    <col min="16141" max="16141" width="2.7109375" style="1" customWidth="1"/>
    <col min="16142" max="16142" width="9" style="1" customWidth="1"/>
    <col min="16143" max="16143" width="4.42578125" style="1" customWidth="1"/>
    <col min="16144" max="16144" width="2.7109375" style="1" customWidth="1"/>
    <col min="16145" max="16145" width="9" style="1" customWidth="1"/>
    <col min="16146" max="16146" width="4.42578125" style="1" customWidth="1"/>
    <col min="16147" max="16147" width="2.7109375" style="1" customWidth="1"/>
    <col min="16148" max="16148" width="9" style="1" customWidth="1"/>
    <col min="16149" max="16149" width="4.42578125" style="1" customWidth="1"/>
    <col min="16150" max="16150" width="2.7109375" style="1" customWidth="1"/>
    <col min="16151" max="16151" width="9" style="1" customWidth="1"/>
    <col min="16152" max="16152" width="4.42578125" style="1" customWidth="1"/>
    <col min="16153" max="16384" width="8.85546875" style="1"/>
  </cols>
  <sheetData>
    <row r="1" spans="1:24" ht="15" customHeight="1" x14ac:dyDescent="0.2">
      <c r="A1" s="205" t="s">
        <v>0</v>
      </c>
      <c r="B1" s="205"/>
      <c r="C1" s="205"/>
      <c r="D1" s="205"/>
      <c r="E1" s="205"/>
      <c r="F1" s="205"/>
      <c r="G1" s="205"/>
      <c r="H1" s="205"/>
      <c r="I1" s="205"/>
      <c r="J1" s="205"/>
      <c r="K1" s="205"/>
      <c r="L1" s="205"/>
      <c r="M1" s="205"/>
      <c r="N1" s="205"/>
      <c r="O1" s="205"/>
      <c r="P1" s="205"/>
      <c r="Q1" s="205"/>
      <c r="R1" s="205"/>
      <c r="S1" s="205"/>
      <c r="T1" s="205"/>
      <c r="U1" s="205"/>
      <c r="V1" s="205"/>
      <c r="W1" s="205"/>
      <c r="X1" s="205"/>
    </row>
    <row r="2" spans="1:24" ht="15" customHeight="1" x14ac:dyDescent="0.2">
      <c r="A2" s="50" t="s">
        <v>24</v>
      </c>
      <c r="B2" s="2"/>
      <c r="C2" s="2"/>
      <c r="D2" s="2"/>
      <c r="E2" s="2"/>
      <c r="F2" s="2"/>
      <c r="G2" s="2"/>
      <c r="H2" s="2"/>
      <c r="I2" s="2"/>
      <c r="J2" s="2"/>
      <c r="K2" s="3"/>
      <c r="L2" s="3"/>
      <c r="M2" s="3"/>
      <c r="N2" s="2"/>
      <c r="O2" s="2"/>
      <c r="P2" s="2"/>
      <c r="Q2" s="2"/>
      <c r="R2" s="2"/>
      <c r="S2" s="2"/>
      <c r="T2" s="2"/>
      <c r="U2" s="2"/>
      <c r="V2" s="2"/>
      <c r="W2" s="4"/>
      <c r="X2" s="5"/>
    </row>
    <row r="3" spans="1:24" ht="15" customHeight="1" x14ac:dyDescent="0.2">
      <c r="B3" s="2"/>
      <c r="C3" s="2"/>
      <c r="D3" s="2"/>
      <c r="E3" s="2"/>
      <c r="F3" s="2"/>
      <c r="G3" s="2"/>
      <c r="H3" s="2"/>
      <c r="I3" s="2"/>
      <c r="J3" s="2"/>
      <c r="K3" s="3"/>
      <c r="L3" s="3"/>
      <c r="M3" s="3"/>
      <c r="N3" s="2"/>
      <c r="O3" s="2"/>
      <c r="P3" s="2"/>
      <c r="Q3" s="2"/>
      <c r="R3" s="2"/>
      <c r="S3" s="2"/>
      <c r="T3" s="2"/>
      <c r="U3" s="2"/>
      <c r="V3" s="2"/>
      <c r="W3" s="4"/>
      <c r="X3" s="5"/>
    </row>
    <row r="4" spans="1:24" ht="15" customHeight="1" x14ac:dyDescent="0.2">
      <c r="A4" s="6" t="s">
        <v>1</v>
      </c>
      <c r="B4" s="2"/>
      <c r="C4" s="2"/>
      <c r="D4" s="2"/>
      <c r="E4" s="2"/>
      <c r="F4" s="2"/>
      <c r="G4" s="2"/>
      <c r="H4" s="2"/>
      <c r="I4" s="2"/>
      <c r="J4" s="2"/>
      <c r="K4" s="3"/>
      <c r="L4" s="3"/>
      <c r="M4" s="3"/>
      <c r="N4" s="2"/>
      <c r="O4" s="2"/>
      <c r="P4" s="2"/>
      <c r="Q4" s="2"/>
      <c r="R4" s="2"/>
      <c r="S4" s="2"/>
      <c r="T4" s="2"/>
      <c r="U4" s="2"/>
      <c r="V4" s="2"/>
      <c r="W4" s="4"/>
      <c r="X4" s="5"/>
    </row>
    <row r="5" spans="1:24" ht="15" customHeight="1" x14ac:dyDescent="0.2">
      <c r="A5" s="206" t="s">
        <v>2</v>
      </c>
      <c r="B5" s="206"/>
      <c r="C5" s="206"/>
      <c r="D5" s="206"/>
      <c r="E5" s="206"/>
      <c r="F5" s="206"/>
      <c r="G5" s="206"/>
      <c r="H5" s="206"/>
      <c r="I5" s="206"/>
      <c r="J5" s="206"/>
      <c r="K5" s="206"/>
      <c r="L5" s="206"/>
      <c r="M5" s="206"/>
      <c r="N5" s="206"/>
      <c r="O5" s="206"/>
      <c r="P5" s="206"/>
      <c r="Q5" s="206"/>
      <c r="R5" s="206"/>
      <c r="S5" s="206"/>
      <c r="T5" s="206"/>
      <c r="U5" s="206"/>
      <c r="V5" s="206"/>
      <c r="W5" s="206"/>
      <c r="X5" s="206"/>
    </row>
    <row r="6" spans="1:24" ht="15" customHeight="1" x14ac:dyDescent="0.2">
      <c r="A6" s="7"/>
      <c r="B6" s="8"/>
      <c r="C6" s="8"/>
      <c r="D6" s="8"/>
      <c r="E6" s="8"/>
      <c r="F6" s="8"/>
      <c r="G6" s="8"/>
      <c r="H6" s="8"/>
      <c r="I6" s="8"/>
      <c r="J6" s="8"/>
      <c r="K6" s="9"/>
      <c r="L6" s="9"/>
      <c r="M6" s="9"/>
      <c r="N6" s="8"/>
      <c r="O6" s="8"/>
      <c r="P6" s="8"/>
      <c r="Q6" s="8"/>
      <c r="R6" s="8"/>
      <c r="S6" s="8"/>
      <c r="T6" s="10"/>
      <c r="U6" s="10"/>
      <c r="V6" s="10"/>
      <c r="W6" s="11"/>
      <c r="X6" s="10"/>
    </row>
    <row r="7" spans="1:24" s="13" customFormat="1" ht="15" customHeight="1" x14ac:dyDescent="0.2">
      <c r="A7" s="12"/>
      <c r="B7" s="207" t="s">
        <v>3</v>
      </c>
      <c r="C7" s="207"/>
      <c r="D7" s="3"/>
      <c r="E7" s="207" t="s">
        <v>4</v>
      </c>
      <c r="F7" s="207"/>
      <c r="G7" s="3"/>
      <c r="H7" s="207" t="s">
        <v>5</v>
      </c>
      <c r="I7" s="207"/>
      <c r="J7" s="3"/>
      <c r="K7" s="3"/>
      <c r="L7" s="3"/>
      <c r="M7" s="3"/>
      <c r="Q7" s="2" t="s">
        <v>6</v>
      </c>
      <c r="R7" s="2"/>
      <c r="S7" s="2"/>
      <c r="T7" s="2"/>
      <c r="U7" s="2"/>
      <c r="V7" s="2"/>
      <c r="W7" s="4"/>
      <c r="X7" s="2"/>
    </row>
    <row r="8" spans="1:24" s="13" customFormat="1" ht="15" customHeight="1" x14ac:dyDescent="0.2">
      <c r="A8" s="12"/>
      <c r="B8" s="207" t="s">
        <v>7</v>
      </c>
      <c r="C8" s="207"/>
      <c r="D8" s="3"/>
      <c r="E8" s="207" t="s">
        <v>8</v>
      </c>
      <c r="F8" s="207"/>
      <c r="G8" s="3"/>
      <c r="H8" s="207" t="s">
        <v>9</v>
      </c>
      <c r="I8" s="207"/>
      <c r="J8" s="3"/>
      <c r="K8" s="207" t="s">
        <v>10</v>
      </c>
      <c r="L8" s="211"/>
      <c r="M8" s="14"/>
      <c r="N8" s="207" t="s">
        <v>11</v>
      </c>
      <c r="O8" s="207"/>
      <c r="P8" s="3"/>
      <c r="Q8" s="207" t="s">
        <v>12</v>
      </c>
      <c r="R8" s="207"/>
      <c r="S8" s="3"/>
      <c r="T8" s="207" t="s">
        <v>13</v>
      </c>
      <c r="U8" s="207"/>
      <c r="V8" s="3"/>
      <c r="W8" s="207"/>
      <c r="X8" s="208"/>
    </row>
    <row r="9" spans="1:24" s="13" customFormat="1" ht="15" customHeight="1" x14ac:dyDescent="0.2">
      <c r="A9" s="15"/>
      <c r="B9" s="209" t="s">
        <v>14</v>
      </c>
      <c r="C9" s="209"/>
      <c r="D9" s="16"/>
      <c r="E9" s="209" t="s">
        <v>14</v>
      </c>
      <c r="F9" s="209"/>
      <c r="G9" s="16"/>
      <c r="H9" s="209" t="s">
        <v>14</v>
      </c>
      <c r="I9" s="209"/>
      <c r="J9" s="16"/>
      <c r="K9" s="209" t="s">
        <v>14</v>
      </c>
      <c r="L9" s="210"/>
      <c r="M9" s="17"/>
      <c r="N9" s="209" t="s">
        <v>15</v>
      </c>
      <c r="O9" s="209"/>
      <c r="P9" s="16"/>
      <c r="Q9" s="209" t="s">
        <v>16</v>
      </c>
      <c r="R9" s="209"/>
      <c r="S9" s="16"/>
      <c r="T9" s="209" t="s">
        <v>17</v>
      </c>
      <c r="U9" s="209"/>
      <c r="V9" s="16"/>
      <c r="W9" s="212" t="s">
        <v>18</v>
      </c>
      <c r="X9" s="213"/>
    </row>
    <row r="10" spans="1:24" s="13" customFormat="1" ht="15" customHeight="1" x14ac:dyDescent="0.2">
      <c r="A10" s="18"/>
      <c r="B10" s="207" t="s">
        <v>19</v>
      </c>
      <c r="C10" s="211"/>
      <c r="D10" s="211"/>
      <c r="E10" s="211"/>
      <c r="F10" s="211"/>
      <c r="G10" s="211"/>
      <c r="H10" s="211"/>
      <c r="I10" s="211"/>
      <c r="J10" s="211"/>
      <c r="K10" s="211"/>
      <c r="L10" s="211"/>
      <c r="M10" s="211"/>
      <c r="N10" s="211"/>
      <c r="O10" s="211"/>
      <c r="P10" s="211"/>
      <c r="Q10" s="211"/>
      <c r="R10" s="211"/>
      <c r="S10" s="211"/>
      <c r="T10" s="211"/>
      <c r="U10" s="211"/>
      <c r="V10" s="211"/>
      <c r="W10" s="211"/>
      <c r="X10" s="211"/>
    </row>
    <row r="11" spans="1:24" s="13" customFormat="1" ht="3.95" customHeight="1" x14ac:dyDescent="0.2">
      <c r="A11" s="18"/>
      <c r="B11" s="3"/>
      <c r="C11" s="14"/>
      <c r="D11" s="14"/>
      <c r="E11" s="14"/>
      <c r="F11" s="14"/>
      <c r="G11" s="14"/>
      <c r="H11" s="14"/>
      <c r="I11" s="14"/>
      <c r="J11" s="14"/>
      <c r="K11" s="14"/>
      <c r="L11" s="14"/>
      <c r="M11" s="14"/>
      <c r="N11" s="14"/>
      <c r="O11" s="14"/>
      <c r="P11" s="14"/>
      <c r="Q11" s="14"/>
      <c r="R11" s="14"/>
      <c r="S11" s="14"/>
      <c r="T11" s="14"/>
      <c r="U11" s="14"/>
      <c r="V11" s="14"/>
      <c r="W11" s="19"/>
      <c r="X11" s="14"/>
    </row>
    <row r="12" spans="1:24" ht="15" customHeight="1" x14ac:dyDescent="0.2">
      <c r="A12" s="20">
        <v>1973</v>
      </c>
      <c r="B12" s="10">
        <v>103.246</v>
      </c>
      <c r="C12" s="10"/>
      <c r="D12" s="10"/>
      <c r="E12" s="10">
        <v>36.152999999999999</v>
      </c>
      <c r="F12" s="10"/>
      <c r="G12" s="10"/>
      <c r="H12" s="10">
        <v>63.115000000000002</v>
      </c>
      <c r="I12" s="10"/>
      <c r="J12" s="10"/>
      <c r="K12" s="21">
        <v>16.260000000000002</v>
      </c>
      <c r="L12" s="9"/>
      <c r="M12" s="9"/>
      <c r="N12" s="10">
        <v>4.9169999999999998</v>
      </c>
      <c r="Q12" s="10">
        <v>3.1880000000000002</v>
      </c>
      <c r="R12" s="21"/>
      <c r="S12" s="21"/>
      <c r="T12" s="10">
        <v>3.9200000000000159</v>
      </c>
      <c r="U12" s="21"/>
      <c r="V12" s="21"/>
      <c r="W12" s="22">
        <v>230.79900000000001</v>
      </c>
    </row>
    <row r="13" spans="1:24" ht="15" customHeight="1" x14ac:dyDescent="0.2">
      <c r="A13" s="20">
        <v>1974</v>
      </c>
      <c r="B13" s="10">
        <v>118.952</v>
      </c>
      <c r="C13" s="10"/>
      <c r="D13" s="10"/>
      <c r="E13" s="10">
        <v>38.619999999999997</v>
      </c>
      <c r="F13" s="10"/>
      <c r="G13" s="10"/>
      <c r="H13" s="10">
        <v>75.070999999999998</v>
      </c>
      <c r="I13" s="10"/>
      <c r="J13" s="10"/>
      <c r="K13" s="21">
        <v>16.844000000000001</v>
      </c>
      <c r="L13" s="9"/>
      <c r="M13" s="9"/>
      <c r="N13" s="10">
        <v>5.0350000000000001</v>
      </c>
      <c r="Q13" s="10">
        <v>3.3340000000000001</v>
      </c>
      <c r="R13" s="21"/>
      <c r="S13" s="21"/>
      <c r="T13" s="10">
        <v>5.367999999999995</v>
      </c>
      <c r="U13" s="21"/>
      <c r="V13" s="21"/>
      <c r="W13" s="22">
        <v>263.22399999999999</v>
      </c>
    </row>
    <row r="14" spans="1:24" ht="15" customHeight="1" x14ac:dyDescent="0.2">
      <c r="A14" s="20">
        <v>1975</v>
      </c>
      <c r="B14" s="10">
        <v>122.386</v>
      </c>
      <c r="C14" s="10"/>
      <c r="D14" s="10"/>
      <c r="E14" s="10">
        <v>40.621000000000002</v>
      </c>
      <c r="F14" s="10"/>
      <c r="G14" s="10"/>
      <c r="H14" s="10">
        <v>84.534000000000006</v>
      </c>
      <c r="I14" s="10"/>
      <c r="J14" s="10"/>
      <c r="K14" s="21">
        <v>16.550999999999998</v>
      </c>
      <c r="L14" s="9"/>
      <c r="M14" s="9"/>
      <c r="N14" s="10">
        <v>4.6109999999999998</v>
      </c>
      <c r="Q14" s="10">
        <v>3.6760000000000002</v>
      </c>
      <c r="R14" s="21"/>
      <c r="S14" s="21"/>
      <c r="T14" s="10">
        <v>6.7110000000000127</v>
      </c>
      <c r="U14" s="21"/>
      <c r="V14" s="21"/>
      <c r="W14" s="22">
        <v>279.08999999999997</v>
      </c>
    </row>
    <row r="15" spans="1:24" ht="15" customHeight="1" x14ac:dyDescent="0.2">
      <c r="A15" s="20">
        <v>1976</v>
      </c>
      <c r="B15" s="10">
        <v>131.60300000000001</v>
      </c>
      <c r="C15" s="10"/>
      <c r="D15" s="10"/>
      <c r="E15" s="10">
        <v>41.408999999999999</v>
      </c>
      <c r="F15" s="10"/>
      <c r="G15" s="10"/>
      <c r="H15" s="10">
        <v>90.769000000000005</v>
      </c>
      <c r="I15" s="10"/>
      <c r="J15" s="10"/>
      <c r="K15" s="21">
        <v>16.963000000000001</v>
      </c>
      <c r="L15" s="9"/>
      <c r="M15" s="9"/>
      <c r="N15" s="10">
        <v>5.2160000000000002</v>
      </c>
      <c r="Q15" s="10">
        <v>4.0739999999999998</v>
      </c>
      <c r="R15" s="21"/>
      <c r="S15" s="21"/>
      <c r="T15" s="10">
        <v>8.0259999999999536</v>
      </c>
      <c r="U15" s="21"/>
      <c r="V15" s="21"/>
      <c r="W15" s="22">
        <v>298.06</v>
      </c>
    </row>
    <row r="16" spans="1:24" ht="15" customHeight="1" x14ac:dyDescent="0.2">
      <c r="A16" s="20">
        <v>1977</v>
      </c>
      <c r="B16" s="10">
        <v>157.626</v>
      </c>
      <c r="C16" s="10"/>
      <c r="D16" s="10"/>
      <c r="E16" s="10">
        <v>54.892000000000003</v>
      </c>
      <c r="F16" s="10"/>
      <c r="G16" s="10"/>
      <c r="H16" s="10">
        <v>106.485</v>
      </c>
      <c r="I16" s="10"/>
      <c r="J16" s="10"/>
      <c r="K16" s="21">
        <v>17.547999999999998</v>
      </c>
      <c r="L16" s="9"/>
      <c r="M16" s="9"/>
      <c r="N16" s="10">
        <v>7.327</v>
      </c>
      <c r="Q16" s="10">
        <v>5.15</v>
      </c>
      <c r="R16" s="21"/>
      <c r="S16" s="21"/>
      <c r="T16" s="10">
        <v>6.5310000000000628</v>
      </c>
      <c r="U16" s="21"/>
      <c r="V16" s="21"/>
      <c r="W16" s="22">
        <v>355.55900000000003</v>
      </c>
    </row>
    <row r="17" spans="1:23" ht="15" customHeight="1" x14ac:dyDescent="0.2">
      <c r="A17" s="20">
        <v>1978</v>
      </c>
      <c r="B17" s="10">
        <v>180.988</v>
      </c>
      <c r="C17" s="10"/>
      <c r="D17" s="10"/>
      <c r="E17" s="10">
        <v>59.951999999999998</v>
      </c>
      <c r="F17" s="10"/>
      <c r="G17" s="10"/>
      <c r="H17" s="10">
        <v>120.967</v>
      </c>
      <c r="I17" s="10"/>
      <c r="J17" s="10"/>
      <c r="K17" s="21">
        <v>18.376000000000001</v>
      </c>
      <c r="L17" s="9"/>
      <c r="M17" s="9"/>
      <c r="N17" s="10">
        <v>5.2850000000000001</v>
      </c>
      <c r="Q17" s="10">
        <v>6.5730000000000004</v>
      </c>
      <c r="R17" s="21"/>
      <c r="S17" s="21"/>
      <c r="T17" s="10">
        <v>7.4200000000000159</v>
      </c>
      <c r="U17" s="21"/>
      <c r="V17" s="21"/>
      <c r="W17" s="22">
        <v>399.56099999999998</v>
      </c>
    </row>
    <row r="18" spans="1:23" ht="15" customHeight="1" x14ac:dyDescent="0.2">
      <c r="A18" s="20">
        <v>1979</v>
      </c>
      <c r="B18" s="10">
        <v>217.84100000000001</v>
      </c>
      <c r="C18" s="10"/>
      <c r="D18" s="10"/>
      <c r="E18" s="10">
        <v>65.677000000000007</v>
      </c>
      <c r="F18" s="10"/>
      <c r="G18" s="10"/>
      <c r="H18" s="10">
        <v>138.93899999999999</v>
      </c>
      <c r="I18" s="10"/>
      <c r="J18" s="10"/>
      <c r="K18" s="21">
        <v>18.745000000000001</v>
      </c>
      <c r="L18" s="9"/>
      <c r="M18" s="9"/>
      <c r="N18" s="10">
        <v>5.4109999999999996</v>
      </c>
      <c r="Q18" s="10">
        <v>7.4390000000000001</v>
      </c>
      <c r="R18" s="21"/>
      <c r="S18" s="21"/>
      <c r="T18" s="10">
        <v>9.25</v>
      </c>
      <c r="U18" s="21"/>
      <c r="V18" s="21"/>
      <c r="W18" s="22">
        <v>463.30200000000002</v>
      </c>
    </row>
    <row r="19" spans="1:23" ht="15" customHeight="1" x14ac:dyDescent="0.2">
      <c r="A19" s="20">
        <v>1980</v>
      </c>
      <c r="B19" s="10">
        <v>244.06899999999999</v>
      </c>
      <c r="C19" s="10"/>
      <c r="D19" s="10"/>
      <c r="E19" s="10">
        <v>64.599999999999994</v>
      </c>
      <c r="F19" s="10"/>
      <c r="G19" s="10"/>
      <c r="H19" s="10">
        <v>157.803</v>
      </c>
      <c r="I19" s="10"/>
      <c r="J19" s="10"/>
      <c r="K19" s="21">
        <v>24.329000000000001</v>
      </c>
      <c r="L19" s="9"/>
      <c r="M19" s="9"/>
      <c r="N19" s="10">
        <v>6.3890000000000002</v>
      </c>
      <c r="Q19" s="10">
        <v>7.1740000000000004</v>
      </c>
      <c r="R19" s="21"/>
      <c r="S19" s="21"/>
      <c r="T19" s="10">
        <v>12.74799999999999</v>
      </c>
      <c r="U19" s="21"/>
      <c r="V19" s="21"/>
      <c r="W19" s="22">
        <v>517.11199999999997</v>
      </c>
    </row>
    <row r="20" spans="1:23" ht="15" customHeight="1" x14ac:dyDescent="0.2">
      <c r="A20" s="20">
        <v>1981</v>
      </c>
      <c r="B20" s="10">
        <v>285.91699999999997</v>
      </c>
      <c r="C20" s="10"/>
      <c r="D20" s="10"/>
      <c r="E20" s="10">
        <v>61.137</v>
      </c>
      <c r="F20" s="10"/>
      <c r="G20" s="10"/>
      <c r="H20" s="10">
        <v>182.72</v>
      </c>
      <c r="I20" s="10"/>
      <c r="J20" s="10"/>
      <c r="K20" s="21">
        <v>40.838999999999999</v>
      </c>
      <c r="L20" s="9"/>
      <c r="M20" s="9"/>
      <c r="N20" s="10">
        <v>6.7869999999999999</v>
      </c>
      <c r="Q20" s="10">
        <v>8.0830000000000002</v>
      </c>
      <c r="R20" s="21"/>
      <c r="S20" s="21"/>
      <c r="T20" s="10">
        <v>13.788999999999987</v>
      </c>
      <c r="U20" s="21"/>
      <c r="V20" s="21"/>
      <c r="W20" s="22">
        <v>599.27200000000005</v>
      </c>
    </row>
    <row r="21" spans="1:23" ht="15" customHeight="1" x14ac:dyDescent="0.2">
      <c r="A21" s="20">
        <v>1982</v>
      </c>
      <c r="B21" s="10">
        <v>297.74400000000003</v>
      </c>
      <c r="C21" s="10"/>
      <c r="D21" s="10"/>
      <c r="E21" s="10">
        <v>49.207000000000001</v>
      </c>
      <c r="F21" s="10"/>
      <c r="G21" s="10"/>
      <c r="H21" s="10">
        <v>201.49799999999999</v>
      </c>
      <c r="I21" s="10"/>
      <c r="J21" s="10"/>
      <c r="K21" s="21">
        <v>36.311</v>
      </c>
      <c r="L21" s="9"/>
      <c r="M21" s="9"/>
      <c r="N21" s="10">
        <v>7.9909999999999997</v>
      </c>
      <c r="Q21" s="10">
        <v>8.8539999999999992</v>
      </c>
      <c r="R21" s="21"/>
      <c r="S21" s="21"/>
      <c r="T21" s="10">
        <v>16.160999999999831</v>
      </c>
      <c r="U21" s="21"/>
      <c r="V21" s="21"/>
      <c r="W21" s="22">
        <v>617.76599999999996</v>
      </c>
    </row>
    <row r="22" spans="1:23" ht="15" customHeight="1" x14ac:dyDescent="0.2">
      <c r="A22" s="20">
        <v>1983</v>
      </c>
      <c r="B22" s="10">
        <v>288.93799999999999</v>
      </c>
      <c r="C22" s="10"/>
      <c r="D22" s="10"/>
      <c r="E22" s="10">
        <v>37.021999999999998</v>
      </c>
      <c r="F22" s="10"/>
      <c r="G22" s="10"/>
      <c r="H22" s="10">
        <v>208.994</v>
      </c>
      <c r="I22" s="10"/>
      <c r="J22" s="10"/>
      <c r="K22" s="21">
        <v>35.299999999999997</v>
      </c>
      <c r="L22" s="9"/>
      <c r="M22" s="9"/>
      <c r="N22" s="10">
        <v>6.0529999999999999</v>
      </c>
      <c r="Q22" s="10">
        <v>8.6549999999999994</v>
      </c>
      <c r="R22" s="21"/>
      <c r="S22" s="21"/>
      <c r="T22" s="10">
        <v>15.600000000000136</v>
      </c>
      <c r="U22" s="21"/>
      <c r="V22" s="21"/>
      <c r="W22" s="22">
        <v>600.56200000000001</v>
      </c>
    </row>
    <row r="23" spans="1:23" ht="15" customHeight="1" x14ac:dyDescent="0.2">
      <c r="A23" s="20">
        <v>1984</v>
      </c>
      <c r="B23" s="10">
        <v>298.41500000000002</v>
      </c>
      <c r="C23" s="10"/>
      <c r="D23" s="10"/>
      <c r="E23" s="10">
        <v>56.893000000000001</v>
      </c>
      <c r="F23" s="10"/>
      <c r="G23" s="10"/>
      <c r="H23" s="10">
        <v>239.376</v>
      </c>
      <c r="I23" s="10"/>
      <c r="J23" s="10"/>
      <c r="K23" s="21">
        <v>37.360999999999997</v>
      </c>
      <c r="L23" s="9"/>
      <c r="M23" s="9"/>
      <c r="N23" s="10">
        <v>6.01</v>
      </c>
      <c r="Q23" s="10">
        <v>11.37</v>
      </c>
      <c r="R23" s="21"/>
      <c r="S23" s="21"/>
      <c r="T23" s="10">
        <v>17.013000000000034</v>
      </c>
      <c r="U23" s="21"/>
      <c r="V23" s="21"/>
      <c r="W23" s="22">
        <v>666.43799999999999</v>
      </c>
    </row>
    <row r="24" spans="1:23" ht="15" customHeight="1" x14ac:dyDescent="0.2">
      <c r="A24" s="20">
        <v>1985</v>
      </c>
      <c r="B24" s="10">
        <v>334.53100000000001</v>
      </c>
      <c r="C24" s="10"/>
      <c r="D24" s="10"/>
      <c r="E24" s="10">
        <v>61.331000000000003</v>
      </c>
      <c r="F24" s="10"/>
      <c r="G24" s="10"/>
      <c r="H24" s="10">
        <v>265.16300000000001</v>
      </c>
      <c r="I24" s="10"/>
      <c r="J24" s="10"/>
      <c r="K24" s="21">
        <v>35.991999999999997</v>
      </c>
      <c r="L24" s="9"/>
      <c r="M24" s="9"/>
      <c r="N24" s="10">
        <v>6.4219999999999997</v>
      </c>
      <c r="Q24" s="10">
        <v>12.079000000000001</v>
      </c>
      <c r="R24" s="21"/>
      <c r="S24" s="21"/>
      <c r="T24" s="10">
        <v>18.519000000000005</v>
      </c>
      <c r="U24" s="21"/>
      <c r="V24" s="21"/>
      <c r="W24" s="22">
        <v>734.03700000000003</v>
      </c>
    </row>
    <row r="25" spans="1:23" ht="15" customHeight="1" x14ac:dyDescent="0.2">
      <c r="A25" s="20">
        <v>1986</v>
      </c>
      <c r="B25" s="10">
        <v>348.959</v>
      </c>
      <c r="C25" s="10"/>
      <c r="D25" s="10"/>
      <c r="E25" s="10">
        <v>63.143000000000001</v>
      </c>
      <c r="F25" s="10"/>
      <c r="G25" s="10"/>
      <c r="H25" s="10">
        <v>283.90100000000001</v>
      </c>
      <c r="I25" s="10"/>
      <c r="J25" s="10"/>
      <c r="K25" s="21">
        <v>32.918999999999997</v>
      </c>
      <c r="L25" s="9"/>
      <c r="M25" s="9"/>
      <c r="N25" s="10">
        <v>6.9580000000000002</v>
      </c>
      <c r="Q25" s="10">
        <v>13.327</v>
      </c>
      <c r="R25" s="21"/>
      <c r="S25" s="21"/>
      <c r="T25" s="10">
        <v>19.948000000000093</v>
      </c>
      <c r="U25" s="21"/>
      <c r="V25" s="21"/>
      <c r="W25" s="22">
        <v>769.15499999999997</v>
      </c>
    </row>
    <row r="26" spans="1:23" ht="15" customHeight="1" x14ac:dyDescent="0.2">
      <c r="A26" s="20">
        <v>1987</v>
      </c>
      <c r="B26" s="10">
        <v>392.55700000000002</v>
      </c>
      <c r="C26" s="10"/>
      <c r="D26" s="10"/>
      <c r="E26" s="10">
        <v>83.926000000000002</v>
      </c>
      <c r="F26" s="10"/>
      <c r="G26" s="10"/>
      <c r="H26" s="10">
        <v>303.31799999999998</v>
      </c>
      <c r="I26" s="10"/>
      <c r="J26" s="10"/>
      <c r="K26" s="21">
        <v>32.457000000000001</v>
      </c>
      <c r="L26" s="9"/>
      <c r="M26" s="9"/>
      <c r="N26" s="10">
        <v>7.4930000000000003</v>
      </c>
      <c r="Q26" s="10">
        <v>15.085000000000001</v>
      </c>
      <c r="R26" s="21"/>
      <c r="S26" s="21"/>
      <c r="T26" s="10">
        <v>19.451999999999998</v>
      </c>
      <c r="U26" s="21"/>
      <c r="V26" s="21"/>
      <c r="W26" s="22">
        <v>854.28800000000001</v>
      </c>
    </row>
    <row r="27" spans="1:23" ht="15" customHeight="1" x14ac:dyDescent="0.2">
      <c r="A27" s="20">
        <v>1988</v>
      </c>
      <c r="B27" s="10">
        <v>401.18099999999998</v>
      </c>
      <c r="C27" s="10"/>
      <c r="D27" s="10"/>
      <c r="E27" s="10">
        <v>94.507999999999996</v>
      </c>
      <c r="F27" s="10"/>
      <c r="G27" s="10"/>
      <c r="H27" s="10">
        <v>334.33499999999998</v>
      </c>
      <c r="I27" s="10"/>
      <c r="J27" s="10"/>
      <c r="K27" s="21">
        <v>35.226999999999997</v>
      </c>
      <c r="L27" s="9"/>
      <c r="M27" s="9"/>
      <c r="N27" s="10">
        <v>7.5940000000000003</v>
      </c>
      <c r="Q27" s="10">
        <v>16.198</v>
      </c>
      <c r="R27" s="21"/>
      <c r="S27" s="21"/>
      <c r="T27" s="10">
        <v>20.195000000000164</v>
      </c>
      <c r="U27" s="21"/>
      <c r="V27" s="21"/>
      <c r="W27" s="22">
        <v>909.23800000000006</v>
      </c>
    </row>
    <row r="28" spans="1:23" ht="15" customHeight="1" x14ac:dyDescent="0.2">
      <c r="A28" s="20">
        <v>1989</v>
      </c>
      <c r="B28" s="10">
        <v>445.69</v>
      </c>
      <c r="C28" s="10"/>
      <c r="D28" s="10"/>
      <c r="E28" s="10">
        <v>103.291</v>
      </c>
      <c r="F28" s="10"/>
      <c r="G28" s="10"/>
      <c r="H28" s="10">
        <v>359.416</v>
      </c>
      <c r="I28" s="10"/>
      <c r="J28" s="10"/>
      <c r="K28" s="21">
        <v>34.386000000000003</v>
      </c>
      <c r="L28" s="9"/>
      <c r="M28" s="9"/>
      <c r="N28" s="10">
        <v>8.7449999999999992</v>
      </c>
      <c r="Q28" s="10">
        <v>16.334</v>
      </c>
      <c r="R28" s="21"/>
      <c r="S28" s="21"/>
      <c r="T28" s="10">
        <v>23.243000000000166</v>
      </c>
      <c r="U28" s="21"/>
      <c r="V28" s="21"/>
      <c r="W28" s="22">
        <v>991.10500000000002</v>
      </c>
    </row>
    <row r="29" spans="1:23" ht="15" customHeight="1" x14ac:dyDescent="0.2">
      <c r="A29" s="20">
        <v>1990</v>
      </c>
      <c r="B29" s="10">
        <v>466.88400000000001</v>
      </c>
      <c r="C29" s="10"/>
      <c r="D29" s="10"/>
      <c r="E29" s="10">
        <v>93.507000000000005</v>
      </c>
      <c r="F29" s="10"/>
      <c r="G29" s="10"/>
      <c r="H29" s="10">
        <v>380.04700000000003</v>
      </c>
      <c r="I29" s="10"/>
      <c r="J29" s="10"/>
      <c r="K29" s="21">
        <v>35.344999999999999</v>
      </c>
      <c r="L29" s="9"/>
      <c r="M29" s="9"/>
      <c r="N29" s="10">
        <v>11.5</v>
      </c>
      <c r="Q29" s="10">
        <v>16.707000000000001</v>
      </c>
      <c r="R29" s="21"/>
      <c r="S29" s="21"/>
      <c r="T29" s="10">
        <v>27.967999999999961</v>
      </c>
      <c r="U29" s="21"/>
      <c r="V29" s="21"/>
      <c r="W29" s="11">
        <v>1031.9580000000001</v>
      </c>
    </row>
    <row r="30" spans="1:23" ht="15" customHeight="1" x14ac:dyDescent="0.2">
      <c r="A30" s="20">
        <v>1991</v>
      </c>
      <c r="B30" s="10">
        <v>467.827</v>
      </c>
      <c r="C30" s="10"/>
      <c r="D30" s="10"/>
      <c r="E30" s="10">
        <v>98.085999999999999</v>
      </c>
      <c r="F30" s="10"/>
      <c r="G30" s="10"/>
      <c r="H30" s="10">
        <v>396.01600000000002</v>
      </c>
      <c r="I30" s="10"/>
      <c r="J30" s="10"/>
      <c r="K30" s="21">
        <v>42.402000000000001</v>
      </c>
      <c r="L30" s="9"/>
      <c r="M30" s="9"/>
      <c r="N30" s="10">
        <v>11.138</v>
      </c>
      <c r="Q30" s="10">
        <v>15.949</v>
      </c>
      <c r="R30" s="21"/>
      <c r="S30" s="21"/>
      <c r="T30" s="10">
        <v>23.569999999999936</v>
      </c>
      <c r="U30" s="21"/>
      <c r="V30" s="21"/>
      <c r="W30" s="11">
        <v>1054.9880000000001</v>
      </c>
    </row>
    <row r="31" spans="1:23" ht="15" customHeight="1" x14ac:dyDescent="0.2">
      <c r="A31" s="20">
        <v>1992</v>
      </c>
      <c r="B31" s="10">
        <v>475.964</v>
      </c>
      <c r="C31" s="10"/>
      <c r="D31" s="10"/>
      <c r="E31" s="10">
        <v>100.27</v>
      </c>
      <c r="F31" s="10"/>
      <c r="G31" s="10"/>
      <c r="H31" s="10">
        <v>413.68900000000002</v>
      </c>
      <c r="I31" s="10"/>
      <c r="J31" s="10"/>
      <c r="K31" s="21">
        <v>45.569000000000003</v>
      </c>
      <c r="L31" s="9"/>
      <c r="M31" s="9"/>
      <c r="N31" s="10">
        <v>11.143000000000001</v>
      </c>
      <c r="Q31" s="10">
        <v>17.359000000000002</v>
      </c>
      <c r="R31" s="21"/>
      <c r="S31" s="21"/>
      <c r="T31" s="10">
        <v>27.214000000000169</v>
      </c>
      <c r="U31" s="21"/>
      <c r="V31" s="21"/>
      <c r="W31" s="11">
        <v>1091.2080000000001</v>
      </c>
    </row>
    <row r="32" spans="1:23" ht="15" customHeight="1" x14ac:dyDescent="0.2">
      <c r="A32" s="20">
        <v>1993</v>
      </c>
      <c r="B32" s="10">
        <v>509.68</v>
      </c>
      <c r="C32" s="10"/>
      <c r="D32" s="10"/>
      <c r="E32" s="10">
        <v>117.52</v>
      </c>
      <c r="F32" s="10"/>
      <c r="G32" s="10"/>
      <c r="H32" s="10">
        <v>428.3</v>
      </c>
      <c r="I32" s="10"/>
      <c r="J32" s="10"/>
      <c r="K32" s="21">
        <v>48.057000000000002</v>
      </c>
      <c r="L32" s="9"/>
      <c r="M32" s="9"/>
      <c r="N32" s="10">
        <v>12.577</v>
      </c>
      <c r="Q32" s="10">
        <v>18.802</v>
      </c>
      <c r="R32" s="21"/>
      <c r="S32" s="21"/>
      <c r="T32" s="10">
        <v>19.399000000000115</v>
      </c>
      <c r="U32" s="21"/>
      <c r="V32" s="21"/>
      <c r="W32" s="11">
        <v>1154.335</v>
      </c>
    </row>
    <row r="33" spans="1:23" ht="15" customHeight="1" x14ac:dyDescent="0.2">
      <c r="A33" s="20">
        <v>1994</v>
      </c>
      <c r="B33" s="10">
        <v>543.05499999999995</v>
      </c>
      <c r="C33" s="10"/>
      <c r="D33" s="10"/>
      <c r="E33" s="10">
        <v>140.38499999999999</v>
      </c>
      <c r="F33" s="10"/>
      <c r="G33" s="10"/>
      <c r="H33" s="10">
        <v>461.47500000000002</v>
      </c>
      <c r="I33" s="10"/>
      <c r="J33" s="10"/>
      <c r="K33" s="21">
        <v>55.225000000000001</v>
      </c>
      <c r="L33" s="9"/>
      <c r="M33" s="9"/>
      <c r="N33" s="10">
        <v>15.225</v>
      </c>
      <c r="Q33" s="10">
        <v>20.099</v>
      </c>
      <c r="R33" s="21"/>
      <c r="S33" s="21"/>
      <c r="T33" s="10">
        <v>23.102000000000317</v>
      </c>
      <c r="U33" s="21"/>
      <c r="V33" s="21"/>
      <c r="W33" s="11">
        <v>1258.566</v>
      </c>
    </row>
    <row r="34" spans="1:23" ht="15" customHeight="1" x14ac:dyDescent="0.2">
      <c r="A34" s="20">
        <v>1995</v>
      </c>
      <c r="B34" s="10">
        <v>590.24400000000003</v>
      </c>
      <c r="C34" s="10"/>
      <c r="D34" s="10"/>
      <c r="E34" s="10">
        <v>157.00399999999999</v>
      </c>
      <c r="F34" s="10"/>
      <c r="G34" s="10"/>
      <c r="H34" s="10">
        <v>484.47300000000001</v>
      </c>
      <c r="I34" s="10"/>
      <c r="J34" s="10"/>
      <c r="K34" s="21">
        <v>57.484000000000002</v>
      </c>
      <c r="L34" s="9"/>
      <c r="M34" s="9"/>
      <c r="N34" s="10">
        <v>14.763</v>
      </c>
      <c r="Q34" s="10">
        <v>19.300999999999998</v>
      </c>
      <c r="R34" s="21"/>
      <c r="S34" s="21"/>
      <c r="T34" s="10">
        <v>28.521000000000186</v>
      </c>
      <c r="U34" s="21"/>
      <c r="V34" s="21"/>
      <c r="W34" s="11">
        <v>1351.79</v>
      </c>
    </row>
    <row r="35" spans="1:23" ht="15" customHeight="1" x14ac:dyDescent="0.2">
      <c r="A35" s="20">
        <v>1996</v>
      </c>
      <c r="B35" s="10">
        <v>656.41700000000003</v>
      </c>
      <c r="C35" s="10"/>
      <c r="D35" s="10"/>
      <c r="E35" s="10">
        <v>171.82400000000001</v>
      </c>
      <c r="F35" s="10"/>
      <c r="G35" s="10"/>
      <c r="H35" s="10">
        <v>509.41399999999999</v>
      </c>
      <c r="I35" s="10"/>
      <c r="J35" s="10"/>
      <c r="K35" s="21">
        <v>54.014000000000003</v>
      </c>
      <c r="L35" s="9"/>
      <c r="M35" s="9"/>
      <c r="N35" s="10">
        <v>17.189</v>
      </c>
      <c r="Q35" s="10">
        <v>18.670000000000002</v>
      </c>
      <c r="R35" s="21"/>
      <c r="S35" s="21"/>
      <c r="T35" s="10">
        <v>25.525000000000091</v>
      </c>
      <c r="U35" s="21"/>
      <c r="V35" s="21"/>
      <c r="W35" s="11">
        <v>1453.0530000000001</v>
      </c>
    </row>
    <row r="36" spans="1:23" ht="15" customHeight="1" x14ac:dyDescent="0.2">
      <c r="A36" s="20">
        <v>1997</v>
      </c>
      <c r="B36" s="10">
        <v>737.46600000000001</v>
      </c>
      <c r="C36" s="10"/>
      <c r="D36" s="10"/>
      <c r="E36" s="10">
        <v>182.29300000000001</v>
      </c>
      <c r="F36" s="10"/>
      <c r="G36" s="10"/>
      <c r="H36" s="10">
        <v>539.37099999999998</v>
      </c>
      <c r="I36" s="10"/>
      <c r="J36" s="10"/>
      <c r="K36" s="21">
        <v>56.923999999999999</v>
      </c>
      <c r="L36" s="9"/>
      <c r="M36" s="9"/>
      <c r="N36" s="10">
        <v>19.844999999999999</v>
      </c>
      <c r="Q36" s="10">
        <v>17.928000000000001</v>
      </c>
      <c r="R36" s="21"/>
      <c r="S36" s="21"/>
      <c r="T36" s="10">
        <v>25.404999999999745</v>
      </c>
      <c r="U36" s="21"/>
      <c r="V36" s="21"/>
      <c r="W36" s="11">
        <v>1579.232</v>
      </c>
    </row>
    <row r="37" spans="1:23" ht="15" customHeight="1" x14ac:dyDescent="0.2">
      <c r="A37" s="20">
        <v>1998</v>
      </c>
      <c r="B37" s="10">
        <v>828.58600000000001</v>
      </c>
      <c r="C37" s="10"/>
      <c r="D37" s="10"/>
      <c r="E37" s="10">
        <v>188.67699999999999</v>
      </c>
      <c r="F37" s="10"/>
      <c r="G37" s="10"/>
      <c r="H37" s="10">
        <v>571.83100000000002</v>
      </c>
      <c r="I37" s="10"/>
      <c r="J37" s="10"/>
      <c r="K37" s="21">
        <v>57.673000000000002</v>
      </c>
      <c r="L37" s="9"/>
      <c r="M37" s="9"/>
      <c r="N37" s="10">
        <v>24.076000000000001</v>
      </c>
      <c r="Q37" s="10">
        <v>18.297000000000001</v>
      </c>
      <c r="R37" s="21"/>
      <c r="S37" s="21"/>
      <c r="T37" s="10">
        <v>32.587999999999965</v>
      </c>
      <c r="U37" s="21"/>
      <c r="V37" s="21"/>
      <c r="W37" s="11">
        <v>1721.7280000000001</v>
      </c>
    </row>
    <row r="38" spans="1:23" ht="15" customHeight="1" x14ac:dyDescent="0.2">
      <c r="A38" s="20">
        <v>1999</v>
      </c>
      <c r="B38" s="10">
        <v>879.48</v>
      </c>
      <c r="C38" s="10"/>
      <c r="D38" s="10"/>
      <c r="E38" s="10">
        <v>184.68</v>
      </c>
      <c r="F38" s="10"/>
      <c r="G38" s="10"/>
      <c r="H38" s="10">
        <v>611.83299999999997</v>
      </c>
      <c r="I38" s="10"/>
      <c r="J38" s="10"/>
      <c r="K38" s="21">
        <v>70.414000000000001</v>
      </c>
      <c r="L38" s="9"/>
      <c r="M38" s="9"/>
      <c r="N38" s="10">
        <v>27.782</v>
      </c>
      <c r="Q38" s="10">
        <v>18.335999999999999</v>
      </c>
      <c r="R38" s="21"/>
      <c r="S38" s="21"/>
      <c r="T38" s="10">
        <v>34.927000000000135</v>
      </c>
      <c r="U38" s="21"/>
      <c r="V38" s="21"/>
      <c r="W38" s="11">
        <v>1827.452</v>
      </c>
    </row>
    <row r="39" spans="1:23" ht="15" customHeight="1" x14ac:dyDescent="0.2">
      <c r="A39" s="20">
        <v>2000</v>
      </c>
      <c r="B39" s="10">
        <v>1004.462</v>
      </c>
      <c r="C39" s="10"/>
      <c r="D39" s="10"/>
      <c r="E39" s="10">
        <v>207.28899999999999</v>
      </c>
      <c r="F39" s="10"/>
      <c r="G39" s="10"/>
      <c r="H39" s="10">
        <v>652.85199999999998</v>
      </c>
      <c r="I39" s="10"/>
      <c r="J39" s="10"/>
      <c r="K39" s="21">
        <v>68.864999999999995</v>
      </c>
      <c r="L39" s="9"/>
      <c r="M39" s="9"/>
      <c r="N39" s="10">
        <v>29.01</v>
      </c>
      <c r="Q39" s="10">
        <v>19.914000000000001</v>
      </c>
      <c r="R39" s="21"/>
      <c r="S39" s="21"/>
      <c r="T39" s="10">
        <v>42.798999999999978</v>
      </c>
      <c r="U39" s="21"/>
      <c r="V39" s="21"/>
      <c r="W39" s="11">
        <v>2025.191</v>
      </c>
    </row>
    <row r="40" spans="1:23" ht="15" customHeight="1" x14ac:dyDescent="0.2">
      <c r="A40" s="20">
        <v>2001</v>
      </c>
      <c r="B40" s="10">
        <v>994.33900000000006</v>
      </c>
      <c r="C40" s="10"/>
      <c r="D40" s="10"/>
      <c r="E40" s="10">
        <v>151.07499999999999</v>
      </c>
      <c r="F40" s="10"/>
      <c r="G40" s="10"/>
      <c r="H40" s="10">
        <v>693.96699999999998</v>
      </c>
      <c r="I40" s="10"/>
      <c r="J40" s="10"/>
      <c r="K40" s="21">
        <v>66.231999999999999</v>
      </c>
      <c r="L40" s="9"/>
      <c r="M40" s="9"/>
      <c r="N40" s="10">
        <v>28.4</v>
      </c>
      <c r="Q40" s="10">
        <v>19.369</v>
      </c>
      <c r="R40" s="21"/>
      <c r="S40" s="21"/>
      <c r="T40" s="10">
        <v>37.700000000000273</v>
      </c>
      <c r="U40" s="21"/>
      <c r="V40" s="21"/>
      <c r="W40" s="11">
        <v>1991.0820000000001</v>
      </c>
    </row>
    <row r="41" spans="1:23" ht="15" customHeight="1" x14ac:dyDescent="0.2">
      <c r="A41" s="20">
        <v>2002</v>
      </c>
      <c r="B41" s="10">
        <v>858.34500000000003</v>
      </c>
      <c r="C41" s="10"/>
      <c r="D41" s="10"/>
      <c r="E41" s="10">
        <v>148.04400000000001</v>
      </c>
      <c r="F41" s="10"/>
      <c r="G41" s="10"/>
      <c r="H41" s="10">
        <v>700.76</v>
      </c>
      <c r="I41" s="10"/>
      <c r="J41" s="10"/>
      <c r="K41" s="21">
        <v>66.989000000000004</v>
      </c>
      <c r="L41" s="9"/>
      <c r="M41" s="9"/>
      <c r="N41" s="10">
        <v>26.507000000000001</v>
      </c>
      <c r="Q41" s="10">
        <v>18.602</v>
      </c>
      <c r="R41" s="21"/>
      <c r="S41" s="21"/>
      <c r="T41" s="10">
        <v>33.888999999999896</v>
      </c>
      <c r="U41" s="21"/>
      <c r="V41" s="21"/>
      <c r="W41" s="11">
        <v>1853.136</v>
      </c>
    </row>
    <row r="42" spans="1:23" ht="15" customHeight="1" x14ac:dyDescent="0.2">
      <c r="A42" s="20">
        <v>2003</v>
      </c>
      <c r="B42" s="10">
        <v>793.69899999999996</v>
      </c>
      <c r="C42" s="10"/>
      <c r="D42" s="10"/>
      <c r="E42" s="10">
        <v>131.77799999999999</v>
      </c>
      <c r="F42" s="10"/>
      <c r="G42" s="10"/>
      <c r="H42" s="10">
        <v>712.97799999999995</v>
      </c>
      <c r="I42" s="10"/>
      <c r="J42" s="10"/>
      <c r="K42" s="21">
        <v>67.524000000000001</v>
      </c>
      <c r="L42" s="9"/>
      <c r="M42" s="9"/>
      <c r="N42" s="10">
        <v>21.959</v>
      </c>
      <c r="Q42" s="10">
        <v>19.861999999999998</v>
      </c>
      <c r="R42" s="21"/>
      <c r="S42" s="21"/>
      <c r="T42" s="10">
        <v>34.514000000000124</v>
      </c>
      <c r="U42" s="21"/>
      <c r="V42" s="21"/>
      <c r="W42" s="11">
        <v>1782.3140000000001</v>
      </c>
    </row>
    <row r="43" spans="1:23" ht="15" customHeight="1" x14ac:dyDescent="0.2">
      <c r="A43" s="20">
        <v>2004</v>
      </c>
      <c r="B43" s="10">
        <v>808.95899999999995</v>
      </c>
      <c r="C43" s="10"/>
      <c r="D43" s="10"/>
      <c r="E43" s="10">
        <v>189.37100000000001</v>
      </c>
      <c r="F43" s="10"/>
      <c r="G43" s="10"/>
      <c r="H43" s="10">
        <v>733.40700000000004</v>
      </c>
      <c r="I43" s="10"/>
      <c r="J43" s="10"/>
      <c r="K43" s="21">
        <v>69.855000000000004</v>
      </c>
      <c r="L43" s="9"/>
      <c r="M43" s="9"/>
      <c r="N43" s="10">
        <v>24.831</v>
      </c>
      <c r="Q43" s="10">
        <v>21.082999999999998</v>
      </c>
      <c r="R43" s="21"/>
      <c r="S43" s="21"/>
      <c r="T43" s="10">
        <v>32.607999999999947</v>
      </c>
      <c r="U43" s="21"/>
      <c r="V43" s="21"/>
      <c r="W43" s="23">
        <v>1880.114</v>
      </c>
    </row>
    <row r="44" spans="1:23" ht="15" customHeight="1" x14ac:dyDescent="0.2">
      <c r="A44" s="20">
        <v>2005</v>
      </c>
      <c r="B44" s="10">
        <v>927.22199999999998</v>
      </c>
      <c r="C44" s="10"/>
      <c r="D44" s="10"/>
      <c r="E44" s="10">
        <v>278.28199999999998</v>
      </c>
      <c r="F44" s="10"/>
      <c r="G44" s="10"/>
      <c r="H44" s="10">
        <v>794.125</v>
      </c>
      <c r="I44" s="10"/>
      <c r="J44" s="10"/>
      <c r="K44" s="21">
        <v>73.093999999999994</v>
      </c>
      <c r="L44" s="9"/>
      <c r="M44" s="9"/>
      <c r="N44" s="10">
        <v>24.763999999999999</v>
      </c>
      <c r="Q44" s="10">
        <v>23.379000000000001</v>
      </c>
      <c r="R44" s="21"/>
      <c r="S44" s="21"/>
      <c r="T44" s="10">
        <v>32.744999999999891</v>
      </c>
      <c r="U44" s="21"/>
      <c r="V44" s="21"/>
      <c r="W44" s="23">
        <v>2153.6109999999999</v>
      </c>
    </row>
    <row r="45" spans="1:23" ht="15" customHeight="1" x14ac:dyDescent="0.2">
      <c r="A45" s="20">
        <v>2006</v>
      </c>
      <c r="B45" s="10">
        <v>1043.9079999999999</v>
      </c>
      <c r="C45" s="10"/>
      <c r="D45" s="10"/>
      <c r="E45" s="10">
        <v>353.91500000000002</v>
      </c>
      <c r="F45" s="10"/>
      <c r="G45" s="10"/>
      <c r="H45" s="10">
        <v>837.82100000000003</v>
      </c>
      <c r="I45" s="10"/>
      <c r="J45" s="10"/>
      <c r="K45" s="21">
        <v>73.960999999999999</v>
      </c>
      <c r="L45" s="9"/>
      <c r="M45" s="9"/>
      <c r="N45" s="10">
        <v>27.876999999999999</v>
      </c>
      <c r="Q45" s="10">
        <v>24.81</v>
      </c>
      <c r="R45" s="21"/>
      <c r="S45" s="21"/>
      <c r="T45" s="10">
        <v>44.57700000000068</v>
      </c>
      <c r="U45" s="21"/>
      <c r="V45" s="21"/>
      <c r="W45" s="23">
        <v>2406.8690000000001</v>
      </c>
    </row>
    <row r="46" spans="1:23" ht="15" customHeight="1" x14ac:dyDescent="0.2">
      <c r="A46" s="20">
        <v>2007</v>
      </c>
      <c r="B46" s="10">
        <v>1163.472</v>
      </c>
      <c r="C46" s="10"/>
      <c r="D46" s="10"/>
      <c r="E46" s="10">
        <v>370.24299999999999</v>
      </c>
      <c r="F46" s="10"/>
      <c r="G46" s="10"/>
      <c r="H46" s="10">
        <v>869.60699999999997</v>
      </c>
      <c r="I46" s="10"/>
      <c r="J46" s="10"/>
      <c r="K46" s="21">
        <v>65.069000000000003</v>
      </c>
      <c r="L46" s="9"/>
      <c r="M46" s="9"/>
      <c r="N46" s="10">
        <v>26.044</v>
      </c>
      <c r="Q46" s="10">
        <v>26.01</v>
      </c>
      <c r="R46" s="21"/>
      <c r="S46" s="21"/>
      <c r="T46" s="10">
        <v>47.539999999999964</v>
      </c>
      <c r="U46" s="21"/>
      <c r="V46" s="21"/>
      <c r="W46" s="23">
        <v>2567.9850000000001</v>
      </c>
    </row>
    <row r="47" spans="1:23" ht="15" customHeight="1" x14ac:dyDescent="0.2">
      <c r="A47" s="20">
        <v>2008</v>
      </c>
      <c r="B47" s="21">
        <v>1145.7470000000001</v>
      </c>
      <c r="C47" s="21"/>
      <c r="D47" s="21"/>
      <c r="E47" s="21">
        <v>304.346</v>
      </c>
      <c r="F47" s="21"/>
      <c r="G47" s="21"/>
      <c r="H47" s="21">
        <v>900.15499999999997</v>
      </c>
      <c r="I47" s="21"/>
      <c r="J47" s="21"/>
      <c r="K47" s="21">
        <v>67.334000000000003</v>
      </c>
      <c r="L47" s="21"/>
      <c r="M47" s="21"/>
      <c r="N47" s="21">
        <v>28.844000000000001</v>
      </c>
      <c r="O47" s="24"/>
      <c r="P47" s="24"/>
      <c r="Q47" s="21">
        <v>27.568000000000001</v>
      </c>
      <c r="R47" s="21"/>
      <c r="S47" s="21"/>
      <c r="T47" s="21">
        <v>49.996999999999844</v>
      </c>
      <c r="U47" s="21"/>
      <c r="V47" s="21"/>
      <c r="W47" s="25">
        <v>2523.991</v>
      </c>
    </row>
    <row r="48" spans="1:23" ht="15" customHeight="1" x14ac:dyDescent="0.2">
      <c r="A48" s="20">
        <v>2009</v>
      </c>
      <c r="B48" s="10">
        <v>915.30799999999999</v>
      </c>
      <c r="C48" s="10"/>
      <c r="D48" s="10"/>
      <c r="E48" s="10">
        <v>138.22900000000001</v>
      </c>
      <c r="F48" s="10"/>
      <c r="G48" s="10"/>
      <c r="H48" s="10">
        <v>890.91700000000003</v>
      </c>
      <c r="I48" s="10"/>
      <c r="J48" s="10"/>
      <c r="K48" s="21">
        <v>62.482999999999997</v>
      </c>
      <c r="L48" s="9"/>
      <c r="M48" s="9"/>
      <c r="N48" s="10">
        <v>23.481999999999999</v>
      </c>
      <c r="Q48" s="10">
        <v>22.452999999999999</v>
      </c>
      <c r="R48" s="21"/>
      <c r="S48" s="21"/>
      <c r="T48" s="10">
        <v>52.116999999999734</v>
      </c>
      <c r="U48" s="21"/>
      <c r="V48" s="21"/>
      <c r="W48" s="23">
        <v>2104.989</v>
      </c>
    </row>
    <row r="49" spans="1:24" ht="15" customHeight="1" x14ac:dyDescent="0.2">
      <c r="A49" s="20">
        <v>2010</v>
      </c>
      <c r="B49" s="10">
        <v>898.54899999999998</v>
      </c>
      <c r="C49" s="10"/>
      <c r="D49" s="10"/>
      <c r="E49" s="10">
        <v>191.43700000000001</v>
      </c>
      <c r="F49" s="10"/>
      <c r="G49" s="10"/>
      <c r="H49" s="10">
        <v>864.81399999999996</v>
      </c>
      <c r="I49" s="10"/>
      <c r="J49" s="10"/>
      <c r="K49" s="21">
        <v>66.909000000000006</v>
      </c>
      <c r="L49" s="9"/>
      <c r="M49" s="9"/>
      <c r="N49" s="10">
        <v>18.885000000000002</v>
      </c>
      <c r="Q49" s="10">
        <v>25.297999999999998</v>
      </c>
      <c r="R49" s="21"/>
      <c r="S49" s="21"/>
      <c r="T49" s="10">
        <v>96.832000000000335</v>
      </c>
      <c r="U49" s="21"/>
      <c r="V49" s="21"/>
      <c r="W49" s="23">
        <v>2162.7240000000002</v>
      </c>
    </row>
    <row r="50" spans="1:24" ht="15" customHeight="1" x14ac:dyDescent="0.2">
      <c r="A50" s="20">
        <v>2011</v>
      </c>
      <c r="B50" s="10">
        <v>1091.473</v>
      </c>
      <c r="C50" s="10"/>
      <c r="D50" s="10"/>
      <c r="E50" s="10">
        <v>181.08456314684616</v>
      </c>
      <c r="F50" s="10"/>
      <c r="G50" s="10"/>
      <c r="H50" s="10">
        <v>818.79200000000003</v>
      </c>
      <c r="I50" s="10"/>
      <c r="J50" s="10"/>
      <c r="K50" s="21">
        <v>72.381</v>
      </c>
      <c r="L50" s="9"/>
      <c r="M50" s="9"/>
      <c r="N50" s="10">
        <v>7.399</v>
      </c>
      <c r="Q50" s="10">
        <v>29.519000000000002</v>
      </c>
      <c r="R50" s="21"/>
      <c r="S50" s="21"/>
      <c r="T50" s="10">
        <v>101.84538855008486</v>
      </c>
      <c r="U50" s="21"/>
      <c r="V50" s="21"/>
      <c r="W50" s="23">
        <v>2302.4939516969307</v>
      </c>
    </row>
    <row r="51" spans="1:24" ht="15" customHeight="1" x14ac:dyDescent="0.2">
      <c r="A51" s="20">
        <v>2012</v>
      </c>
      <c r="B51" s="10">
        <v>1132.2059999999999</v>
      </c>
      <c r="C51" s="10"/>
      <c r="D51" s="10"/>
      <c r="E51" s="10">
        <v>242.28899999999993</v>
      </c>
      <c r="F51" s="10"/>
      <c r="G51" s="10"/>
      <c r="H51" s="10">
        <v>845.31299999999999</v>
      </c>
      <c r="I51" s="10"/>
      <c r="J51" s="10"/>
      <c r="K51" s="21">
        <v>79.061000000000007</v>
      </c>
      <c r="L51" s="9"/>
      <c r="M51" s="9"/>
      <c r="N51" s="10">
        <v>13.9730568</v>
      </c>
      <c r="Q51" s="10">
        <v>30.307000000000002</v>
      </c>
      <c r="R51" s="21"/>
      <c r="S51" s="21"/>
      <c r="T51" s="10">
        <v>105.94392291594113</v>
      </c>
      <c r="U51" s="21"/>
      <c r="V51" s="21"/>
      <c r="W51" s="57">
        <v>2449.0929797159411</v>
      </c>
    </row>
    <row r="52" spans="1:24" ht="17.100000000000001" customHeight="1" x14ac:dyDescent="0.2">
      <c r="A52" s="20"/>
      <c r="B52" s="10"/>
      <c r="C52" s="10"/>
      <c r="D52" s="10"/>
      <c r="E52" s="10"/>
      <c r="F52" s="10"/>
      <c r="G52" s="10"/>
      <c r="H52" s="10"/>
      <c r="I52" s="10"/>
      <c r="J52" s="10"/>
      <c r="K52" s="21"/>
      <c r="L52" s="9"/>
      <c r="M52" s="9"/>
      <c r="N52" s="10"/>
      <c r="Q52" s="10"/>
      <c r="R52" s="21"/>
      <c r="S52" s="21"/>
      <c r="T52" s="10"/>
      <c r="U52" s="21"/>
      <c r="V52" s="21"/>
      <c r="W52" s="214" t="s">
        <v>20</v>
      </c>
      <c r="X52" s="214"/>
    </row>
    <row r="53" spans="1:24" ht="15" customHeight="1" x14ac:dyDescent="0.2">
      <c r="A53" s="20"/>
      <c r="B53" s="10"/>
      <c r="C53" s="10"/>
      <c r="D53" s="10"/>
      <c r="E53" s="10"/>
      <c r="F53" s="10"/>
      <c r="G53" s="10"/>
      <c r="H53" s="10"/>
      <c r="I53" s="10"/>
      <c r="J53" s="10"/>
      <c r="K53" s="21"/>
      <c r="L53" s="9"/>
      <c r="M53" s="9"/>
      <c r="N53" s="10"/>
      <c r="Q53" s="10"/>
      <c r="R53" s="21"/>
      <c r="S53" s="21"/>
      <c r="T53" s="10"/>
      <c r="U53" s="21"/>
      <c r="V53" s="21"/>
      <c r="W53" s="26"/>
      <c r="X53" s="27"/>
    </row>
    <row r="54" spans="1:24" ht="15" customHeight="1" x14ac:dyDescent="0.2">
      <c r="A54" s="28" t="s">
        <v>21</v>
      </c>
      <c r="B54" s="29"/>
      <c r="C54" s="29"/>
      <c r="D54" s="29"/>
      <c r="E54" s="29"/>
      <c r="F54" s="29"/>
      <c r="G54" s="29"/>
      <c r="H54" s="29"/>
      <c r="I54" s="29"/>
      <c r="J54" s="29"/>
      <c r="K54" s="30"/>
      <c r="L54" s="30"/>
      <c r="M54" s="30"/>
      <c r="N54" s="29"/>
      <c r="O54" s="29"/>
      <c r="P54" s="29"/>
      <c r="Q54" s="29"/>
      <c r="R54" s="29"/>
      <c r="S54" s="29"/>
      <c r="T54" s="29"/>
      <c r="U54" s="29"/>
      <c r="V54" s="29"/>
      <c r="W54" s="31"/>
      <c r="X54" s="32"/>
    </row>
    <row r="55" spans="1:24" ht="15" customHeight="1" x14ac:dyDescent="0.2">
      <c r="A55" s="215" t="s">
        <v>2</v>
      </c>
      <c r="B55" s="215"/>
      <c r="C55" s="215"/>
      <c r="D55" s="215"/>
      <c r="E55" s="215"/>
      <c r="F55" s="215"/>
      <c r="G55" s="215"/>
      <c r="H55" s="215"/>
      <c r="I55" s="215"/>
      <c r="J55" s="215"/>
      <c r="K55" s="215"/>
      <c r="L55" s="215"/>
      <c r="M55" s="215"/>
      <c r="N55" s="215"/>
      <c r="O55" s="215"/>
      <c r="P55" s="215"/>
      <c r="Q55" s="215"/>
      <c r="R55" s="215"/>
      <c r="S55" s="215"/>
      <c r="T55" s="215"/>
      <c r="U55" s="215"/>
      <c r="V55" s="215"/>
      <c r="W55" s="215"/>
      <c r="X55" s="215"/>
    </row>
    <row r="56" spans="1:24" ht="15" customHeight="1" x14ac:dyDescent="0.2">
      <c r="A56" s="33"/>
      <c r="B56" s="33"/>
      <c r="C56" s="33"/>
      <c r="D56" s="33"/>
      <c r="E56" s="33"/>
      <c r="F56" s="33"/>
      <c r="G56" s="33"/>
      <c r="H56" s="33"/>
      <c r="I56" s="33"/>
      <c r="J56" s="33"/>
      <c r="K56" s="33"/>
      <c r="L56" s="33"/>
      <c r="M56" s="33"/>
      <c r="N56" s="33"/>
      <c r="O56" s="33"/>
      <c r="P56" s="33"/>
      <c r="Q56" s="33"/>
      <c r="R56" s="33"/>
      <c r="S56" s="33"/>
      <c r="T56" s="33"/>
      <c r="U56" s="33"/>
      <c r="V56" s="33"/>
      <c r="W56" s="34"/>
      <c r="X56" s="33"/>
    </row>
    <row r="57" spans="1:24" ht="15" customHeight="1" x14ac:dyDescent="0.2">
      <c r="A57" s="12"/>
      <c r="B57" s="207" t="s">
        <v>3</v>
      </c>
      <c r="C57" s="207"/>
      <c r="D57" s="3"/>
      <c r="E57" s="207" t="s">
        <v>4</v>
      </c>
      <c r="F57" s="207"/>
      <c r="G57" s="3"/>
      <c r="H57" s="207" t="s">
        <v>5</v>
      </c>
      <c r="I57" s="207"/>
      <c r="J57" s="3"/>
      <c r="K57" s="3"/>
      <c r="L57" s="3"/>
      <c r="M57" s="3"/>
      <c r="N57" s="13"/>
      <c r="O57" s="13"/>
      <c r="P57" s="13"/>
      <c r="Q57" s="2" t="s">
        <v>6</v>
      </c>
      <c r="R57" s="2"/>
      <c r="S57" s="2"/>
      <c r="T57" s="2"/>
      <c r="U57" s="2"/>
      <c r="V57" s="2"/>
      <c r="W57" s="4"/>
      <c r="X57" s="2"/>
    </row>
    <row r="58" spans="1:24" ht="15" customHeight="1" x14ac:dyDescent="0.2">
      <c r="A58" s="12"/>
      <c r="B58" s="207" t="s">
        <v>7</v>
      </c>
      <c r="C58" s="207"/>
      <c r="D58" s="3"/>
      <c r="E58" s="207" t="s">
        <v>8</v>
      </c>
      <c r="F58" s="207"/>
      <c r="G58" s="3"/>
      <c r="H58" s="207" t="s">
        <v>9</v>
      </c>
      <c r="I58" s="207"/>
      <c r="J58" s="3"/>
      <c r="K58" s="207" t="s">
        <v>10</v>
      </c>
      <c r="L58" s="211"/>
      <c r="M58" s="14"/>
      <c r="N58" s="207" t="s">
        <v>11</v>
      </c>
      <c r="O58" s="207"/>
      <c r="P58" s="3"/>
      <c r="Q58" s="207" t="s">
        <v>12</v>
      </c>
      <c r="R58" s="207"/>
      <c r="S58" s="3"/>
      <c r="T58" s="207" t="s">
        <v>13</v>
      </c>
      <c r="U58" s="207"/>
      <c r="V58" s="3"/>
      <c r="W58" s="4"/>
      <c r="X58" s="35"/>
    </row>
    <row r="59" spans="1:24" ht="15" customHeight="1" x14ac:dyDescent="0.2">
      <c r="A59" s="15"/>
      <c r="B59" s="209" t="s">
        <v>14</v>
      </c>
      <c r="C59" s="209"/>
      <c r="D59" s="16"/>
      <c r="E59" s="209" t="s">
        <v>14</v>
      </c>
      <c r="F59" s="209"/>
      <c r="G59" s="16"/>
      <c r="H59" s="209" t="s">
        <v>14</v>
      </c>
      <c r="I59" s="209"/>
      <c r="J59" s="16"/>
      <c r="K59" s="209" t="s">
        <v>14</v>
      </c>
      <c r="L59" s="210"/>
      <c r="M59" s="17"/>
      <c r="N59" s="209" t="s">
        <v>15</v>
      </c>
      <c r="O59" s="209"/>
      <c r="P59" s="16"/>
      <c r="Q59" s="209" t="s">
        <v>16</v>
      </c>
      <c r="R59" s="209"/>
      <c r="S59" s="16"/>
      <c r="T59" s="209" t="s">
        <v>17</v>
      </c>
      <c r="U59" s="209"/>
      <c r="V59" s="16"/>
      <c r="W59" s="209" t="s">
        <v>18</v>
      </c>
      <c r="X59" s="216"/>
    </row>
    <row r="60" spans="1:24" ht="15" customHeight="1" x14ac:dyDescent="0.2">
      <c r="A60" s="36"/>
      <c r="B60" s="207" t="s">
        <v>22</v>
      </c>
      <c r="C60" s="211"/>
      <c r="D60" s="211"/>
      <c r="E60" s="211"/>
      <c r="F60" s="211"/>
      <c r="G60" s="211"/>
      <c r="H60" s="211"/>
      <c r="I60" s="211"/>
      <c r="J60" s="211"/>
      <c r="K60" s="211"/>
      <c r="L60" s="211"/>
      <c r="M60" s="211"/>
      <c r="N60" s="211"/>
      <c r="O60" s="211"/>
      <c r="P60" s="211"/>
      <c r="Q60" s="211"/>
      <c r="R60" s="211"/>
      <c r="S60" s="211"/>
      <c r="T60" s="211"/>
      <c r="U60" s="211"/>
      <c r="V60" s="211"/>
      <c r="W60" s="211"/>
      <c r="X60" s="211"/>
    </row>
    <row r="61" spans="1:24" ht="15" customHeight="1" x14ac:dyDescent="0.2">
      <c r="A61" s="37">
        <v>1973</v>
      </c>
      <c r="B61" s="21">
        <v>7.8776156413924658</v>
      </c>
      <c r="C61" s="21"/>
      <c r="D61" s="21"/>
      <c r="E61" s="21">
        <v>2.7584549356223174</v>
      </c>
      <c r="F61" s="21"/>
      <c r="G61" s="21"/>
      <c r="H61" s="21">
        <v>4.8156413924654267</v>
      </c>
      <c r="I61" s="21"/>
      <c r="J61" s="21"/>
      <c r="K61" s="21">
        <v>1.2406294706723893</v>
      </c>
      <c r="L61" s="21"/>
      <c r="M61" s="21"/>
      <c r="N61" s="21">
        <v>0.37516452074391987</v>
      </c>
      <c r="O61" s="21"/>
      <c r="P61" s="21"/>
      <c r="Q61" s="21">
        <v>0.24324272770624702</v>
      </c>
      <c r="R61" s="21"/>
      <c r="S61" s="21"/>
      <c r="T61" s="21">
        <v>0.29909394372913806</v>
      </c>
      <c r="U61" s="21"/>
      <c r="V61" s="21"/>
      <c r="W61" s="25">
        <v>17.609842632331905</v>
      </c>
      <c r="X61" s="24"/>
    </row>
    <row r="62" spans="1:24" ht="15" customHeight="1" x14ac:dyDescent="0.2">
      <c r="A62" s="37">
        <v>1974</v>
      </c>
      <c r="B62" s="21">
        <v>8.2694567068719813</v>
      </c>
      <c r="C62" s="21"/>
      <c r="D62" s="21"/>
      <c r="E62" s="21">
        <v>2.6848343703291735</v>
      </c>
      <c r="F62" s="21"/>
      <c r="G62" s="21"/>
      <c r="H62" s="21">
        <v>5.2188814348778196</v>
      </c>
      <c r="I62" s="21"/>
      <c r="J62" s="21"/>
      <c r="K62" s="21">
        <v>1.1709826549410824</v>
      </c>
      <c r="L62" s="21"/>
      <c r="M62" s="21"/>
      <c r="N62" s="21">
        <v>0.35002954569154299</v>
      </c>
      <c r="O62" s="21"/>
      <c r="P62" s="21"/>
      <c r="Q62" s="21">
        <v>0.23177726024540304</v>
      </c>
      <c r="R62" s="21"/>
      <c r="S62" s="21"/>
      <c r="T62" s="21">
        <v>0.3731794640063954</v>
      </c>
      <c r="U62" s="21"/>
      <c r="V62" s="21"/>
      <c r="W62" s="25">
        <v>18.299141436963396</v>
      </c>
      <c r="X62" s="24"/>
    </row>
    <row r="63" spans="1:24" ht="15" customHeight="1" x14ac:dyDescent="0.2">
      <c r="A63" s="37">
        <v>1975</v>
      </c>
      <c r="B63" s="21">
        <v>7.8441250460670746</v>
      </c>
      <c r="C63" s="21"/>
      <c r="D63" s="21"/>
      <c r="E63" s="21">
        <v>2.6035347465910368</v>
      </c>
      <c r="F63" s="21"/>
      <c r="G63" s="21"/>
      <c r="H63" s="21">
        <v>5.4180647022064141</v>
      </c>
      <c r="I63" s="21"/>
      <c r="J63" s="21"/>
      <c r="K63" s="21">
        <v>1.0608085372302072</v>
      </c>
      <c r="L63" s="21"/>
      <c r="M63" s="21"/>
      <c r="N63" s="21">
        <v>0.29553429793779745</v>
      </c>
      <c r="O63" s="21"/>
      <c r="P63" s="21"/>
      <c r="Q63" s="21">
        <v>0.23560704385585415</v>
      </c>
      <c r="R63" s="21"/>
      <c r="S63" s="21"/>
      <c r="T63" s="21">
        <v>0.43013026967264423</v>
      </c>
      <c r="U63" s="21"/>
      <c r="V63" s="21"/>
      <c r="W63" s="25">
        <v>17.887804643561022</v>
      </c>
      <c r="X63" s="24"/>
    </row>
    <row r="64" spans="1:24" ht="15" customHeight="1" x14ac:dyDescent="0.2">
      <c r="A64" s="37">
        <v>1976</v>
      </c>
      <c r="B64" s="21">
        <v>7.571658707784362</v>
      </c>
      <c r="C64" s="21"/>
      <c r="D64" s="21"/>
      <c r="E64" s="21">
        <v>2.3824290892353717</v>
      </c>
      <c r="F64" s="21"/>
      <c r="G64" s="21"/>
      <c r="H64" s="21">
        <v>5.2223117196939191</v>
      </c>
      <c r="I64" s="21"/>
      <c r="J64" s="21"/>
      <c r="K64" s="21">
        <v>0.97595075081986082</v>
      </c>
      <c r="L64" s="21"/>
      <c r="M64" s="21"/>
      <c r="N64" s="21">
        <v>0.3000978079512111</v>
      </c>
      <c r="O64" s="21"/>
      <c r="P64" s="21"/>
      <c r="Q64" s="21">
        <v>0.23439387837293593</v>
      </c>
      <c r="R64" s="21"/>
      <c r="S64" s="21"/>
      <c r="T64" s="21">
        <v>0.46176859789424962</v>
      </c>
      <c r="U64" s="21"/>
      <c r="V64" s="21"/>
      <c r="W64" s="25">
        <v>17.148610551751911</v>
      </c>
      <c r="X64" s="24"/>
    </row>
    <row r="65" spans="1:24" ht="15" customHeight="1" x14ac:dyDescent="0.2">
      <c r="A65" s="37">
        <v>1977</v>
      </c>
      <c r="B65" s="21">
        <v>7.9869271110435509</v>
      </c>
      <c r="C65" s="21"/>
      <c r="D65" s="21"/>
      <c r="E65" s="21">
        <v>2.781383800765119</v>
      </c>
      <c r="F65" s="21"/>
      <c r="G65" s="21"/>
      <c r="H65" s="21">
        <v>5.3956069012692867</v>
      </c>
      <c r="I65" s="21"/>
      <c r="J65" s="21"/>
      <c r="K65" s="21">
        <v>0.88915912948747167</v>
      </c>
      <c r="L65" s="21"/>
      <c r="M65" s="21"/>
      <c r="N65" s="21">
        <v>0.37125991234070588</v>
      </c>
      <c r="O65" s="21"/>
      <c r="P65" s="21"/>
      <c r="Q65" s="21">
        <v>0.2609510780066378</v>
      </c>
      <c r="R65" s="21"/>
      <c r="S65" s="21"/>
      <c r="T65" s="21">
        <v>0.33092650300220733</v>
      </c>
      <c r="U65" s="21"/>
      <c r="V65" s="21"/>
      <c r="W65" s="25">
        <v>18.016214435914975</v>
      </c>
      <c r="X65" s="24"/>
    </row>
    <row r="66" spans="1:24" ht="15" customHeight="1" x14ac:dyDescent="0.2">
      <c r="A66" s="37">
        <v>1978</v>
      </c>
      <c r="B66" s="21">
        <v>8.1619878689485681</v>
      </c>
      <c r="C66" s="21"/>
      <c r="D66" s="21"/>
      <c r="E66" s="21">
        <v>2.703646079956707</v>
      </c>
      <c r="F66" s="21"/>
      <c r="G66" s="21"/>
      <c r="H66" s="21">
        <v>5.4552301066540405</v>
      </c>
      <c r="I66" s="21"/>
      <c r="J66" s="21"/>
      <c r="K66" s="21">
        <v>0.82869963246070955</v>
      </c>
      <c r="L66" s="21"/>
      <c r="M66" s="21"/>
      <c r="N66" s="21">
        <v>0.23833682833885772</v>
      </c>
      <c r="O66" s="21"/>
      <c r="P66" s="21"/>
      <c r="Q66" s="21">
        <v>0.29642156531150654</v>
      </c>
      <c r="R66" s="21"/>
      <c r="S66" s="21"/>
      <c r="T66" s="21">
        <v>0.33461859342939038</v>
      </c>
      <c r="U66" s="21"/>
      <c r="V66" s="21"/>
      <c r="W66" s="25">
        <v>18.018940675099778</v>
      </c>
      <c r="X66" s="24"/>
    </row>
    <row r="67" spans="1:24" ht="15" customHeight="1" x14ac:dyDescent="0.2">
      <c r="A67" s="37">
        <v>1979</v>
      </c>
      <c r="B67" s="21">
        <v>8.7089371739260812</v>
      </c>
      <c r="C67" s="21"/>
      <c r="D67" s="21"/>
      <c r="E67" s="21">
        <v>2.625662142443081</v>
      </c>
      <c r="F67" s="21"/>
      <c r="G67" s="21"/>
      <c r="H67" s="21">
        <v>5.554560537309853</v>
      </c>
      <c r="I67" s="21"/>
      <c r="J67" s="21"/>
      <c r="K67" s="21">
        <v>0.74939532652367724</v>
      </c>
      <c r="L67" s="21"/>
      <c r="M67" s="21"/>
      <c r="N67" s="21">
        <v>0.21632318547984086</v>
      </c>
      <c r="O67" s="21"/>
      <c r="P67" s="21"/>
      <c r="Q67" s="21">
        <v>0.29739940432166628</v>
      </c>
      <c r="R67" s="21"/>
      <c r="S67" s="21"/>
      <c r="T67" s="21">
        <v>0.36980030783376977</v>
      </c>
      <c r="U67" s="21"/>
      <c r="V67" s="21"/>
      <c r="W67" s="25">
        <v>18.522078077837971</v>
      </c>
      <c r="X67" s="24"/>
    </row>
    <row r="68" spans="1:24" ht="15" customHeight="1" x14ac:dyDescent="0.2">
      <c r="A68" s="37">
        <v>1980</v>
      </c>
      <c r="B68" s="21">
        <v>8.9593730211899008</v>
      </c>
      <c r="C68" s="21"/>
      <c r="D68" s="21"/>
      <c r="E68" s="21">
        <v>2.3713601365551034</v>
      </c>
      <c r="F68" s="21"/>
      <c r="G68" s="21"/>
      <c r="H68" s="21">
        <v>5.7926895298576628</v>
      </c>
      <c r="I68" s="21"/>
      <c r="J68" s="21"/>
      <c r="K68" s="21">
        <v>0.89307772077785019</v>
      </c>
      <c r="L68" s="21"/>
      <c r="M68" s="21"/>
      <c r="N68" s="21">
        <v>0.23452972000697456</v>
      </c>
      <c r="O68" s="21"/>
      <c r="P68" s="21"/>
      <c r="Q68" s="21">
        <v>0.26334578358585631</v>
      </c>
      <c r="R68" s="21"/>
      <c r="S68" s="21"/>
      <c r="T68" s="21">
        <v>0.46795818917653931</v>
      </c>
      <c r="U68" s="21"/>
      <c r="V68" s="21"/>
      <c r="W68" s="25">
        <v>18.982334101149888</v>
      </c>
      <c r="X68" s="24"/>
    </row>
    <row r="69" spans="1:24" ht="15" customHeight="1" x14ac:dyDescent="0.2">
      <c r="A69" s="37">
        <v>1981</v>
      </c>
      <c r="B69" s="21">
        <v>9.3528622832842654</v>
      </c>
      <c r="C69" s="21"/>
      <c r="D69" s="21"/>
      <c r="E69" s="21">
        <v>1.9999018645731108</v>
      </c>
      <c r="F69" s="21"/>
      <c r="G69" s="21"/>
      <c r="H69" s="21">
        <v>5.9771017337258749</v>
      </c>
      <c r="I69" s="21"/>
      <c r="J69" s="21"/>
      <c r="K69" s="21">
        <v>1.3359175662414131</v>
      </c>
      <c r="L69" s="21"/>
      <c r="M69" s="21"/>
      <c r="N69" s="21">
        <v>0.22201504743212302</v>
      </c>
      <c r="O69" s="21"/>
      <c r="P69" s="21"/>
      <c r="Q69" s="21">
        <v>0.26440955184821724</v>
      </c>
      <c r="R69" s="21"/>
      <c r="S69" s="21"/>
      <c r="T69" s="21">
        <v>0.45106313379129825</v>
      </c>
      <c r="U69" s="21"/>
      <c r="V69" s="21"/>
      <c r="W69" s="25">
        <v>19.603271180896304</v>
      </c>
      <c r="X69" s="24"/>
    </row>
    <row r="70" spans="1:24" ht="15" customHeight="1" x14ac:dyDescent="0.2">
      <c r="A70" s="37">
        <v>1982</v>
      </c>
      <c r="B70" s="21">
        <v>9.236023544191891</v>
      </c>
      <c r="C70" s="21"/>
      <c r="D70" s="21"/>
      <c r="E70" s="21">
        <v>1.5264019108329649</v>
      </c>
      <c r="F70" s="21"/>
      <c r="G70" s="21"/>
      <c r="H70" s="21">
        <v>6.2504711164879136</v>
      </c>
      <c r="I70" s="21"/>
      <c r="J70" s="21"/>
      <c r="K70" s="21">
        <v>1.1263677888157333</v>
      </c>
      <c r="L70" s="21"/>
      <c r="M70" s="21"/>
      <c r="N70" s="21">
        <v>0.2478809451798773</v>
      </c>
      <c r="O70" s="21"/>
      <c r="P70" s="21"/>
      <c r="Q70" s="21">
        <v>0.27465121869886538</v>
      </c>
      <c r="R70" s="21"/>
      <c r="S70" s="21"/>
      <c r="T70" s="21">
        <v>0.50131447316380373</v>
      </c>
      <c r="U70" s="21"/>
      <c r="V70" s="21"/>
      <c r="W70" s="25">
        <v>19.163110997371053</v>
      </c>
      <c r="X70" s="24"/>
    </row>
    <row r="71" spans="1:24" ht="15" customHeight="1" x14ac:dyDescent="0.2">
      <c r="A71" s="37">
        <v>1983</v>
      </c>
      <c r="B71" s="21">
        <v>8.3976516406545176</v>
      </c>
      <c r="C71" s="21"/>
      <c r="D71" s="21"/>
      <c r="E71" s="21">
        <v>1.0760019763420234</v>
      </c>
      <c r="F71" s="21"/>
      <c r="G71" s="21"/>
      <c r="H71" s="21">
        <v>6.0741709535850275</v>
      </c>
      <c r="I71" s="21"/>
      <c r="J71" s="21"/>
      <c r="K71" s="21">
        <v>1.025954020984102</v>
      </c>
      <c r="L71" s="21"/>
      <c r="M71" s="21"/>
      <c r="N71" s="21">
        <v>0.17592350393815212</v>
      </c>
      <c r="O71" s="21"/>
      <c r="P71" s="21"/>
      <c r="Q71" s="21">
        <v>0.25154765018746184</v>
      </c>
      <c r="R71" s="21"/>
      <c r="S71" s="21"/>
      <c r="T71" s="21">
        <v>0.45339611125643436</v>
      </c>
      <c r="U71" s="21"/>
      <c r="V71" s="21"/>
      <c r="W71" s="25">
        <v>17.454645856947717</v>
      </c>
      <c r="X71" s="24"/>
    </row>
    <row r="72" spans="1:24" ht="15" customHeight="1" x14ac:dyDescent="0.2">
      <c r="A72" s="37">
        <v>1984</v>
      </c>
      <c r="B72" s="21">
        <v>7.762228667299615</v>
      </c>
      <c r="C72" s="21"/>
      <c r="D72" s="21"/>
      <c r="E72" s="21">
        <v>1.4798735839977111</v>
      </c>
      <c r="F72" s="21"/>
      <c r="G72" s="21"/>
      <c r="H72" s="21">
        <v>6.2265343547191412</v>
      </c>
      <c r="I72" s="21"/>
      <c r="J72" s="21"/>
      <c r="K72" s="21">
        <v>0.97181651471601926</v>
      </c>
      <c r="L72" s="21"/>
      <c r="M72" s="21"/>
      <c r="N72" s="21">
        <v>0.15632925385945975</v>
      </c>
      <c r="O72" s="21"/>
      <c r="P72" s="21"/>
      <c r="Q72" s="21">
        <v>0.2957510177008415</v>
      </c>
      <c r="R72" s="21"/>
      <c r="S72" s="21"/>
      <c r="T72" s="21">
        <v>0.44253404258086421</v>
      </c>
      <c r="U72" s="21"/>
      <c r="V72" s="21"/>
      <c r="W72" s="25">
        <v>17.33506743487365</v>
      </c>
      <c r="X72" s="24"/>
    </row>
    <row r="73" spans="1:24" ht="15" customHeight="1" x14ac:dyDescent="0.2">
      <c r="A73" s="37">
        <v>1985</v>
      </c>
      <c r="B73" s="21">
        <v>8.0681812700479938</v>
      </c>
      <c r="C73" s="21"/>
      <c r="D73" s="21"/>
      <c r="E73" s="21">
        <v>1.479174203506741</v>
      </c>
      <c r="F73" s="21"/>
      <c r="G73" s="21"/>
      <c r="H73" s="21">
        <v>6.3951715987748115</v>
      </c>
      <c r="I73" s="21"/>
      <c r="J73" s="21"/>
      <c r="K73" s="21">
        <v>0.86805103345151091</v>
      </c>
      <c r="L73" s="21"/>
      <c r="M73" s="21"/>
      <c r="N73" s="21">
        <v>0.1548850782625473</v>
      </c>
      <c r="O73" s="21"/>
      <c r="P73" s="21"/>
      <c r="Q73" s="21">
        <v>0.29131997202324966</v>
      </c>
      <c r="R73" s="21"/>
      <c r="S73" s="21"/>
      <c r="T73" s="21">
        <v>0.44663917227407579</v>
      </c>
      <c r="U73" s="21"/>
      <c r="V73" s="21"/>
      <c r="W73" s="25">
        <v>17.703422328340928</v>
      </c>
      <c r="X73" s="24"/>
    </row>
    <row r="74" spans="1:24" ht="15" customHeight="1" x14ac:dyDescent="0.2">
      <c r="A74" s="37">
        <v>1986</v>
      </c>
      <c r="B74" s="21">
        <v>7.9238629396671145</v>
      </c>
      <c r="C74" s="21"/>
      <c r="D74" s="21"/>
      <c r="E74" s="21">
        <v>1.4337973160153501</v>
      </c>
      <c r="F74" s="21"/>
      <c r="G74" s="21"/>
      <c r="H74" s="21">
        <v>6.4465814391789102</v>
      </c>
      <c r="I74" s="21"/>
      <c r="J74" s="21"/>
      <c r="K74" s="21">
        <v>0.74749653716024433</v>
      </c>
      <c r="L74" s="21"/>
      <c r="M74" s="21"/>
      <c r="N74" s="21">
        <v>0.15799632144235795</v>
      </c>
      <c r="O74" s="21"/>
      <c r="P74" s="21"/>
      <c r="Q74" s="21">
        <v>0.3026181339267468</v>
      </c>
      <c r="R74" s="21"/>
      <c r="S74" s="21"/>
      <c r="T74" s="21">
        <v>0.4529621471877221</v>
      </c>
      <c r="U74" s="21"/>
      <c r="V74" s="21"/>
      <c r="W74" s="25">
        <v>17.465314834578443</v>
      </c>
      <c r="X74" s="24"/>
    </row>
    <row r="75" spans="1:24" ht="15" customHeight="1" x14ac:dyDescent="0.2">
      <c r="A75" s="37">
        <v>1987</v>
      </c>
      <c r="B75" s="21">
        <v>8.439545083200759</v>
      </c>
      <c r="C75" s="21"/>
      <c r="D75" s="21"/>
      <c r="E75" s="21">
        <v>1.8043169798340286</v>
      </c>
      <c r="F75" s="21"/>
      <c r="G75" s="21"/>
      <c r="H75" s="21">
        <v>6.5210044287741331</v>
      </c>
      <c r="I75" s="21"/>
      <c r="J75" s="21"/>
      <c r="K75" s="21">
        <v>0.69778991271445168</v>
      </c>
      <c r="L75" s="21"/>
      <c r="M75" s="21"/>
      <c r="N75" s="21">
        <v>0.16109128434449846</v>
      </c>
      <c r="O75" s="21"/>
      <c r="P75" s="21"/>
      <c r="Q75" s="21">
        <v>0.32431096014103283</v>
      </c>
      <c r="R75" s="21"/>
      <c r="S75" s="21"/>
      <c r="T75" s="21">
        <v>0.41819667196972954</v>
      </c>
      <c r="U75" s="21"/>
      <c r="V75" s="21"/>
      <c r="W75" s="25">
        <v>18.366255320978631</v>
      </c>
      <c r="X75" s="24"/>
    </row>
    <row r="76" spans="1:24" ht="15" customHeight="1" x14ac:dyDescent="0.2">
      <c r="A76" s="37">
        <v>1988</v>
      </c>
      <c r="B76" s="21">
        <v>8.0100829597979395</v>
      </c>
      <c r="C76" s="21"/>
      <c r="D76" s="21"/>
      <c r="E76" s="21">
        <v>1.886971018977927</v>
      </c>
      <c r="F76" s="21"/>
      <c r="G76" s="21"/>
      <c r="H76" s="21">
        <v>6.6754185426628991</v>
      </c>
      <c r="I76" s="21"/>
      <c r="J76" s="21"/>
      <c r="K76" s="21">
        <v>0.70335133624175128</v>
      </c>
      <c r="L76" s="21"/>
      <c r="M76" s="21"/>
      <c r="N76" s="21">
        <v>0.15162375585260907</v>
      </c>
      <c r="O76" s="21"/>
      <c r="P76" s="21"/>
      <c r="Q76" s="21">
        <v>0.32341343130110106</v>
      </c>
      <c r="R76" s="21"/>
      <c r="S76" s="21"/>
      <c r="T76" s="21">
        <v>0.40321856063253425</v>
      </c>
      <c r="U76" s="21"/>
      <c r="V76" s="21"/>
      <c r="W76" s="25">
        <v>18.154079605466759</v>
      </c>
      <c r="X76" s="24"/>
    </row>
    <row r="77" spans="1:24" ht="15" customHeight="1" x14ac:dyDescent="0.2">
      <c r="A77" s="37">
        <v>1989</v>
      </c>
      <c r="B77" s="21">
        <v>8.2543592402929935</v>
      </c>
      <c r="C77" s="21"/>
      <c r="D77" s="21"/>
      <c r="E77" s="21">
        <v>1.9129911379862765</v>
      </c>
      <c r="F77" s="21"/>
      <c r="G77" s="21"/>
      <c r="H77" s="21">
        <v>6.6565298317421222</v>
      </c>
      <c r="I77" s="21"/>
      <c r="J77" s="21"/>
      <c r="K77" s="21">
        <v>0.63684264138014068</v>
      </c>
      <c r="L77" s="21"/>
      <c r="M77" s="21"/>
      <c r="N77" s="21">
        <v>0.16196094046615858</v>
      </c>
      <c r="O77" s="21"/>
      <c r="P77" s="21"/>
      <c r="Q77" s="21">
        <v>0.30251229291872317</v>
      </c>
      <c r="R77" s="21"/>
      <c r="S77" s="21"/>
      <c r="T77" s="21">
        <v>0.4304697700691768</v>
      </c>
      <c r="U77" s="21"/>
      <c r="V77" s="21"/>
      <c r="W77" s="25">
        <v>18.355665854855587</v>
      </c>
      <c r="X77" s="24"/>
    </row>
    <row r="78" spans="1:24" ht="15" customHeight="1" x14ac:dyDescent="0.2">
      <c r="A78" s="37">
        <v>1990</v>
      </c>
      <c r="B78" s="21">
        <v>8.1417398355552848</v>
      </c>
      <c r="C78" s="21"/>
      <c r="D78" s="21"/>
      <c r="E78" s="21">
        <v>1.6306184551264726</v>
      </c>
      <c r="F78" s="21"/>
      <c r="G78" s="21"/>
      <c r="H78" s="21">
        <v>6.627435935442807</v>
      </c>
      <c r="I78" s="21"/>
      <c r="J78" s="21"/>
      <c r="K78" s="21">
        <v>0.61636251079004967</v>
      </c>
      <c r="L78" s="21"/>
      <c r="M78" s="21"/>
      <c r="N78" s="21">
        <v>0.20054233623102477</v>
      </c>
      <c r="O78" s="21"/>
      <c r="P78" s="21"/>
      <c r="Q78" s="21">
        <v>0.29134441838362879</v>
      </c>
      <c r="R78" s="21"/>
      <c r="S78" s="21"/>
      <c r="T78" s="21">
        <v>0.4877189617138516</v>
      </c>
      <c r="U78" s="21"/>
      <c r="V78" s="21"/>
      <c r="W78" s="25">
        <v>17.99576245324312</v>
      </c>
      <c r="X78" s="24"/>
    </row>
    <row r="79" spans="1:24" ht="15" customHeight="1" x14ac:dyDescent="0.2">
      <c r="A79" s="37">
        <v>1991</v>
      </c>
      <c r="B79" s="21">
        <v>7.88852494951922</v>
      </c>
      <c r="C79" s="21"/>
      <c r="D79" s="21"/>
      <c r="E79" s="21">
        <v>1.6539315990709007</v>
      </c>
      <c r="F79" s="21"/>
      <c r="G79" s="21"/>
      <c r="H79" s="21">
        <v>6.6776438649517953</v>
      </c>
      <c r="I79" s="21"/>
      <c r="J79" s="21"/>
      <c r="K79" s="21">
        <v>0.71498488738254518</v>
      </c>
      <c r="L79" s="21"/>
      <c r="M79" s="21"/>
      <c r="N79" s="21">
        <v>0.18780957680455612</v>
      </c>
      <c r="O79" s="21"/>
      <c r="P79" s="21"/>
      <c r="Q79" s="21">
        <v>0.26893292695779003</v>
      </c>
      <c r="R79" s="21"/>
      <c r="S79" s="21"/>
      <c r="T79" s="21">
        <v>0.39743865373346882</v>
      </c>
      <c r="U79" s="21"/>
      <c r="V79" s="21"/>
      <c r="W79" s="25">
        <v>17.789266458420279</v>
      </c>
      <c r="X79" s="24"/>
    </row>
    <row r="80" spans="1:24" ht="15" customHeight="1" x14ac:dyDescent="0.2">
      <c r="A80" s="37">
        <v>1992</v>
      </c>
      <c r="B80" s="21">
        <v>7.6251536961162447</v>
      </c>
      <c r="C80" s="21"/>
      <c r="D80" s="21"/>
      <c r="E80" s="21">
        <v>1.6063697277726381</v>
      </c>
      <c r="F80" s="21"/>
      <c r="G80" s="21"/>
      <c r="H80" s="21">
        <v>6.6274806653289602</v>
      </c>
      <c r="I80" s="21"/>
      <c r="J80" s="21"/>
      <c r="K80" s="21">
        <v>0.73003552533032157</v>
      </c>
      <c r="L80" s="21"/>
      <c r="M80" s="21"/>
      <c r="N80" s="21">
        <v>0.17851578614311867</v>
      </c>
      <c r="O80" s="21"/>
      <c r="P80" s="21"/>
      <c r="Q80" s="21">
        <v>0.27809885413787999</v>
      </c>
      <c r="R80" s="21"/>
      <c r="S80" s="21"/>
      <c r="T80" s="21">
        <v>0.43598031087668138</v>
      </c>
      <c r="U80" s="21"/>
      <c r="V80" s="21"/>
      <c r="W80" s="25">
        <v>17.481634565705843</v>
      </c>
      <c r="X80" s="24"/>
    </row>
    <row r="81" spans="1:24" ht="15" customHeight="1" x14ac:dyDescent="0.2">
      <c r="A81" s="37">
        <v>1993</v>
      </c>
      <c r="B81" s="21">
        <v>7.7373420724047506</v>
      </c>
      <c r="C81" s="21"/>
      <c r="D81" s="21"/>
      <c r="E81" s="21">
        <v>1.7840457548834685</v>
      </c>
      <c r="F81" s="21"/>
      <c r="G81" s="21"/>
      <c r="H81" s="21">
        <v>6.5019298571867736</v>
      </c>
      <c r="I81" s="21"/>
      <c r="J81" s="21"/>
      <c r="K81" s="21">
        <v>0.72954294454080026</v>
      </c>
      <c r="L81" s="21"/>
      <c r="M81" s="21"/>
      <c r="N81" s="21">
        <v>0.19092872242315678</v>
      </c>
      <c r="O81" s="21"/>
      <c r="P81" s="21"/>
      <c r="Q81" s="21">
        <v>0.28542910384035891</v>
      </c>
      <c r="R81" s="21"/>
      <c r="S81" s="21"/>
      <c r="T81" s="21">
        <v>0.294492031985914</v>
      </c>
      <c r="U81" s="21"/>
      <c r="V81" s="21"/>
      <c r="W81" s="25">
        <v>17.52371048726522</v>
      </c>
      <c r="X81" s="24"/>
    </row>
    <row r="82" spans="1:24" ht="15" customHeight="1" x14ac:dyDescent="0.2">
      <c r="A82" s="37">
        <v>1994</v>
      </c>
      <c r="B82" s="21">
        <v>7.7840049881388351</v>
      </c>
      <c r="C82" s="21"/>
      <c r="D82" s="21"/>
      <c r="E82" s="21">
        <v>2.0122410073747052</v>
      </c>
      <c r="F82" s="21"/>
      <c r="G82" s="21"/>
      <c r="H82" s="21">
        <v>6.6146591080118391</v>
      </c>
      <c r="I82" s="21"/>
      <c r="J82" s="21"/>
      <c r="K82" s="21">
        <v>0.79158036565351064</v>
      </c>
      <c r="L82" s="21"/>
      <c r="M82" s="21"/>
      <c r="N82" s="21">
        <v>0.21823107409822906</v>
      </c>
      <c r="O82" s="21"/>
      <c r="P82" s="21"/>
      <c r="Q82" s="21">
        <v>0.28809368527424012</v>
      </c>
      <c r="R82" s="21"/>
      <c r="S82" s="21"/>
      <c r="T82" s="21">
        <v>0.33113788333775745</v>
      </c>
      <c r="U82" s="21"/>
      <c r="V82" s="21"/>
      <c r="W82" s="25">
        <v>18.039948111889114</v>
      </c>
      <c r="X82" s="24"/>
    </row>
    <row r="83" spans="1:24" ht="15" customHeight="1" x14ac:dyDescent="0.2">
      <c r="A83" s="37">
        <v>1995</v>
      </c>
      <c r="B83" s="21">
        <v>8.0403212074566994</v>
      </c>
      <c r="C83" s="21"/>
      <c r="D83" s="21"/>
      <c r="E83" s="21">
        <v>2.138713126868772</v>
      </c>
      <c r="F83" s="21"/>
      <c r="G83" s="21"/>
      <c r="H83" s="21">
        <v>6.5995055203274742</v>
      </c>
      <c r="I83" s="21"/>
      <c r="J83" s="21"/>
      <c r="K83" s="21">
        <v>0.78304874643273104</v>
      </c>
      <c r="L83" s="21"/>
      <c r="M83" s="21"/>
      <c r="N83" s="21">
        <v>0.20110202219028611</v>
      </c>
      <c r="O83" s="21"/>
      <c r="P83" s="21"/>
      <c r="Q83" s="21">
        <v>0.2629187922708604</v>
      </c>
      <c r="R83" s="21"/>
      <c r="S83" s="21"/>
      <c r="T83" s="21">
        <v>0.3885139046866618</v>
      </c>
      <c r="U83" s="21"/>
      <c r="V83" s="21"/>
      <c r="W83" s="25">
        <v>18.414123320233482</v>
      </c>
      <c r="X83" s="24"/>
    </row>
    <row r="84" spans="1:24" ht="15" customHeight="1" x14ac:dyDescent="0.2">
      <c r="A84" s="37">
        <v>1996</v>
      </c>
      <c r="B84" s="21">
        <v>8.5046285799426027</v>
      </c>
      <c r="C84" s="21"/>
      <c r="D84" s="21"/>
      <c r="E84" s="21">
        <v>2.2261752835774486</v>
      </c>
      <c r="F84" s="21"/>
      <c r="G84" s="21"/>
      <c r="H84" s="21">
        <v>6.6000375727972944</v>
      </c>
      <c r="I84" s="21"/>
      <c r="J84" s="21"/>
      <c r="K84" s="21">
        <v>0.69981278382037615</v>
      </c>
      <c r="L84" s="21"/>
      <c r="M84" s="21"/>
      <c r="N84" s="21">
        <v>0.22270303886193293</v>
      </c>
      <c r="O84" s="21"/>
      <c r="P84" s="21"/>
      <c r="Q84" s="21">
        <v>0.24189107775625621</v>
      </c>
      <c r="R84" s="21"/>
      <c r="S84" s="21"/>
      <c r="T84" s="21">
        <v>0.33070539687886774</v>
      </c>
      <c r="U84" s="21"/>
      <c r="V84" s="21"/>
      <c r="W84" s="25">
        <v>18.82595373363478</v>
      </c>
      <c r="X84" s="24"/>
    </row>
    <row r="85" spans="1:24" ht="15" customHeight="1" x14ac:dyDescent="0.2">
      <c r="A85" s="37">
        <v>1997</v>
      </c>
      <c r="B85" s="21">
        <v>8.9807012576605878</v>
      </c>
      <c r="C85" s="21"/>
      <c r="D85" s="21"/>
      <c r="E85" s="21">
        <v>2.2199246804092954</v>
      </c>
      <c r="F85" s="21"/>
      <c r="G85" s="21"/>
      <c r="H85" s="21">
        <v>6.5683432430046249</v>
      </c>
      <c r="I85" s="21"/>
      <c r="J85" s="21"/>
      <c r="K85" s="21">
        <v>0.69320814571935696</v>
      </c>
      <c r="L85" s="21"/>
      <c r="M85" s="21"/>
      <c r="N85" s="21">
        <v>0.24166811277845265</v>
      </c>
      <c r="O85" s="21"/>
      <c r="P85" s="21"/>
      <c r="Q85" s="21">
        <v>0.21832330188420759</v>
      </c>
      <c r="R85" s="21"/>
      <c r="S85" s="21"/>
      <c r="T85" s="21">
        <v>0.30937658882018282</v>
      </c>
      <c r="U85" s="21"/>
      <c r="V85" s="21"/>
      <c r="W85" s="25">
        <v>19.231545330276713</v>
      </c>
      <c r="X85" s="24"/>
    </row>
    <row r="86" spans="1:24" ht="15" customHeight="1" x14ac:dyDescent="0.2">
      <c r="A86" s="37">
        <v>1998</v>
      </c>
      <c r="B86" s="21">
        <v>9.5646266748624171</v>
      </c>
      <c r="C86" s="21"/>
      <c r="D86" s="21"/>
      <c r="E86" s="21">
        <v>2.1779574686671221</v>
      </c>
      <c r="F86" s="21"/>
      <c r="G86" s="21"/>
      <c r="H86" s="21">
        <v>6.6008236153075845</v>
      </c>
      <c r="I86" s="21"/>
      <c r="J86" s="21"/>
      <c r="K86" s="21">
        <v>0.66573743005474406</v>
      </c>
      <c r="L86" s="21"/>
      <c r="M86" s="21"/>
      <c r="N86" s="21">
        <v>0.27791677849250113</v>
      </c>
      <c r="O86" s="21"/>
      <c r="P86" s="21"/>
      <c r="Q86" s="21">
        <v>0.21120797873721936</v>
      </c>
      <c r="R86" s="21"/>
      <c r="S86" s="21"/>
      <c r="T86" s="21">
        <v>0.37617344980535045</v>
      </c>
      <c r="U86" s="21"/>
      <c r="V86" s="21"/>
      <c r="W86" s="25">
        <v>19.874443395926942</v>
      </c>
      <c r="X86" s="24"/>
    </row>
    <row r="87" spans="1:24" ht="15" customHeight="1" x14ac:dyDescent="0.2">
      <c r="A87" s="37">
        <v>1999</v>
      </c>
      <c r="B87" s="21">
        <v>9.550793021626875</v>
      </c>
      <c r="C87" s="21"/>
      <c r="D87" s="21"/>
      <c r="E87" s="21">
        <v>2.0055492509597164</v>
      </c>
      <c r="F87" s="21"/>
      <c r="G87" s="21"/>
      <c r="H87" s="21">
        <v>6.6442560908730561</v>
      </c>
      <c r="I87" s="21"/>
      <c r="J87" s="21"/>
      <c r="K87" s="21">
        <v>0.76466723498525813</v>
      </c>
      <c r="L87" s="21"/>
      <c r="M87" s="21"/>
      <c r="N87" s="21">
        <v>0.30170115491749422</v>
      </c>
      <c r="O87" s="21"/>
      <c r="P87" s="21"/>
      <c r="Q87" s="21">
        <v>0.19912145909463588</v>
      </c>
      <c r="R87" s="21"/>
      <c r="S87" s="21"/>
      <c r="T87" s="21">
        <v>0.37929293203525166</v>
      </c>
      <c r="U87" s="21"/>
      <c r="V87" s="21"/>
      <c r="W87" s="25">
        <v>19.845381144492286</v>
      </c>
      <c r="X87" s="24"/>
    </row>
    <row r="88" spans="1:24" ht="15" customHeight="1" x14ac:dyDescent="0.2">
      <c r="A88" s="37">
        <v>2000</v>
      </c>
      <c r="B88" s="21">
        <v>10.227747824803098</v>
      </c>
      <c r="C88" s="21"/>
      <c r="D88" s="21"/>
      <c r="E88" s="21">
        <v>2.1106817568565157</v>
      </c>
      <c r="F88" s="21"/>
      <c r="G88" s="21"/>
      <c r="H88" s="21">
        <v>6.6475442803394778</v>
      </c>
      <c r="I88" s="21"/>
      <c r="J88" s="21"/>
      <c r="K88" s="21">
        <v>0.7012050769019289</v>
      </c>
      <c r="L88" s="21"/>
      <c r="M88" s="21"/>
      <c r="N88" s="21">
        <v>0.29538893895193435</v>
      </c>
      <c r="O88" s="21"/>
      <c r="P88" s="21"/>
      <c r="Q88" s="21">
        <v>0.20277060773143127</v>
      </c>
      <c r="R88" s="21"/>
      <c r="S88" s="21"/>
      <c r="T88" s="21">
        <v>0.43579287136173156</v>
      </c>
      <c r="U88" s="21"/>
      <c r="V88" s="21"/>
      <c r="W88" s="25">
        <v>20.621131356946119</v>
      </c>
      <c r="X88" s="24"/>
    </row>
    <row r="89" spans="1:24" ht="15" customHeight="1" x14ac:dyDescent="0.2">
      <c r="A89" s="37">
        <v>2001</v>
      </c>
      <c r="B89" s="21">
        <v>9.7242539375180321</v>
      </c>
      <c r="C89" s="21"/>
      <c r="D89" s="21"/>
      <c r="E89" s="21">
        <v>1.4774555394191884</v>
      </c>
      <c r="F89" s="21"/>
      <c r="G89" s="21"/>
      <c r="H89" s="21">
        <v>6.7867310165422206</v>
      </c>
      <c r="I89" s="21"/>
      <c r="J89" s="21"/>
      <c r="K89" s="21">
        <v>0.64772354980514113</v>
      </c>
      <c r="L89" s="21"/>
      <c r="M89" s="21"/>
      <c r="N89" s="21">
        <v>0.27774110421648157</v>
      </c>
      <c r="O89" s="21"/>
      <c r="P89" s="21"/>
      <c r="Q89" s="21">
        <v>0.18942138899890956</v>
      </c>
      <c r="R89" s="21"/>
      <c r="S89" s="21"/>
      <c r="T89" s="21">
        <v>0.36869153623103629</v>
      </c>
      <c r="U89" s="21"/>
      <c r="V89" s="21"/>
      <c r="W89" s="25">
        <v>19.472018072731007</v>
      </c>
      <c r="X89" s="24"/>
    </row>
    <row r="90" spans="1:24" ht="15" customHeight="1" x14ac:dyDescent="0.2">
      <c r="A90" s="37">
        <v>2002</v>
      </c>
      <c r="B90" s="21">
        <v>8.1407171004898586</v>
      </c>
      <c r="C90" s="21"/>
      <c r="D90" s="21"/>
      <c r="E90" s="21">
        <v>1.4040791551473135</v>
      </c>
      <c r="F90" s="21"/>
      <c r="G90" s="21"/>
      <c r="H90" s="21">
        <v>6.6461491770083985</v>
      </c>
      <c r="I90" s="21"/>
      <c r="J90" s="21"/>
      <c r="K90" s="21">
        <v>0.63533718708062048</v>
      </c>
      <c r="L90" s="21"/>
      <c r="M90" s="21"/>
      <c r="N90" s="21">
        <v>0.25139773422421602</v>
      </c>
      <c r="O90" s="21"/>
      <c r="P90" s="21"/>
      <c r="Q90" s="21">
        <v>0.17642511985659887</v>
      </c>
      <c r="R90" s="21"/>
      <c r="S90" s="21"/>
      <c r="T90" s="21">
        <v>0.32141011110742179</v>
      </c>
      <c r="U90" s="21"/>
      <c r="V90" s="21"/>
      <c r="W90" s="25">
        <v>17.575515584914427</v>
      </c>
      <c r="X90" s="24"/>
    </row>
    <row r="91" spans="1:24" ht="15" customHeight="1" x14ac:dyDescent="0.2">
      <c r="A91" s="37">
        <v>2003</v>
      </c>
      <c r="B91" s="21">
        <v>7.2284237608433317</v>
      </c>
      <c r="C91" s="21"/>
      <c r="D91" s="21"/>
      <c r="E91" s="21">
        <v>1.2001366089114547</v>
      </c>
      <c r="F91" s="21"/>
      <c r="G91" s="21"/>
      <c r="H91" s="21">
        <v>6.4932765647412385</v>
      </c>
      <c r="I91" s="21"/>
      <c r="J91" s="21"/>
      <c r="K91" s="21">
        <v>0.61495867580428498</v>
      </c>
      <c r="L91" s="21"/>
      <c r="M91" s="21"/>
      <c r="N91" s="21">
        <v>0.19998633910885455</v>
      </c>
      <c r="O91" s="21"/>
      <c r="P91" s="21"/>
      <c r="Q91" s="21">
        <v>0.18088841328749344</v>
      </c>
      <c r="R91" s="21"/>
      <c r="S91" s="21"/>
      <c r="T91" s="21">
        <v>0.31432799799640376</v>
      </c>
      <c r="U91" s="21"/>
      <c r="V91" s="21"/>
      <c r="W91" s="25">
        <v>16.231998360693062</v>
      </c>
      <c r="X91" s="24"/>
    </row>
    <row r="92" spans="1:24" ht="15" customHeight="1" x14ac:dyDescent="0.2">
      <c r="A92" s="37">
        <v>2004</v>
      </c>
      <c r="B92" s="21">
        <v>6.9284064071737053</v>
      </c>
      <c r="C92" s="21"/>
      <c r="D92" s="21"/>
      <c r="E92" s="21">
        <v>1.6218859666965717</v>
      </c>
      <c r="F92" s="21"/>
      <c r="G92" s="21"/>
      <c r="H92" s="21">
        <v>6.2813341070017712</v>
      </c>
      <c r="I92" s="21"/>
      <c r="J92" s="21"/>
      <c r="K92" s="21">
        <v>0.59827980104445244</v>
      </c>
      <c r="L92" s="21"/>
      <c r="M92" s="21"/>
      <c r="N92" s="21">
        <v>0.21266746460145727</v>
      </c>
      <c r="O92" s="21"/>
      <c r="P92" s="21"/>
      <c r="Q92" s="21">
        <v>0.18056736161219941</v>
      </c>
      <c r="R92" s="21"/>
      <c r="S92" s="21"/>
      <c r="T92" s="21">
        <v>0.27927432184464213</v>
      </c>
      <c r="U92" s="21"/>
      <c r="V92" s="21"/>
      <c r="W92" s="25">
        <v>16.102415429974801</v>
      </c>
      <c r="X92" s="24"/>
    </row>
    <row r="93" spans="1:24" ht="15" customHeight="1" x14ac:dyDescent="0.2">
      <c r="A93" s="37">
        <v>2005</v>
      </c>
      <c r="B93" s="21">
        <v>7.4604047527572543</v>
      </c>
      <c r="C93" s="21"/>
      <c r="D93" s="21"/>
      <c r="E93" s="21">
        <v>2.2390499313074907</v>
      </c>
      <c r="F93" s="21"/>
      <c r="G93" s="21"/>
      <c r="H93" s="21">
        <v>6.3895096581868795</v>
      </c>
      <c r="I93" s="21"/>
      <c r="J93" s="21"/>
      <c r="K93" s="21">
        <v>0.58811247468032335</v>
      </c>
      <c r="L93" s="21"/>
      <c r="M93" s="21"/>
      <c r="N93" s="21">
        <v>0.19925051745674785</v>
      </c>
      <c r="O93" s="21"/>
      <c r="P93" s="21"/>
      <c r="Q93" s="21">
        <v>0.18810684249803375</v>
      </c>
      <c r="R93" s="21"/>
      <c r="S93" s="21"/>
      <c r="T93" s="21">
        <v>0.26346544153291823</v>
      </c>
      <c r="U93" s="21"/>
      <c r="V93" s="21"/>
      <c r="W93" s="25">
        <v>17.327899618419647</v>
      </c>
      <c r="X93" s="24"/>
    </row>
    <row r="94" spans="1:24" ht="15" customHeight="1" x14ac:dyDescent="0.2">
      <c r="A94" s="37">
        <v>2006</v>
      </c>
      <c r="B94" s="21">
        <v>7.9045015711960014</v>
      </c>
      <c r="C94" s="21"/>
      <c r="D94" s="21"/>
      <c r="E94" s="21">
        <v>2.6798546170446369</v>
      </c>
      <c r="F94" s="21"/>
      <c r="G94" s="21"/>
      <c r="H94" s="21">
        <v>6.3440048460985121</v>
      </c>
      <c r="I94" s="21"/>
      <c r="J94" s="21"/>
      <c r="K94" s="21">
        <v>0.56003483133305565</v>
      </c>
      <c r="L94" s="21"/>
      <c r="M94" s="21"/>
      <c r="N94" s="21">
        <v>0.21108545034642032</v>
      </c>
      <c r="O94" s="21"/>
      <c r="P94" s="21"/>
      <c r="Q94" s="21">
        <v>0.18786203763298376</v>
      </c>
      <c r="R94" s="21"/>
      <c r="S94" s="21"/>
      <c r="T94" s="21">
        <v>0.33753833339643874</v>
      </c>
      <c r="U94" s="21"/>
      <c r="V94" s="21"/>
      <c r="W94" s="25">
        <v>18.224881687048047</v>
      </c>
      <c r="X94" s="24"/>
    </row>
    <row r="95" spans="1:24" ht="15" customHeight="1" x14ac:dyDescent="0.2">
      <c r="A95" s="37">
        <v>2007</v>
      </c>
      <c r="B95" s="21">
        <v>8.39359589652579</v>
      </c>
      <c r="C95" s="21"/>
      <c r="D95" s="21"/>
      <c r="E95" s="21">
        <v>2.6710312972872563</v>
      </c>
      <c r="F95" s="21"/>
      <c r="G95" s="21"/>
      <c r="H95" s="21">
        <v>6.2735757687250775</v>
      </c>
      <c r="I95" s="21"/>
      <c r="J95" s="21"/>
      <c r="K95" s="21">
        <v>0.46942504107622418</v>
      </c>
      <c r="L95" s="21"/>
      <c r="M95" s="21"/>
      <c r="N95" s="21">
        <v>0.18788833038450234</v>
      </c>
      <c r="O95" s="21"/>
      <c r="P95" s="21"/>
      <c r="Q95" s="21">
        <v>0.1876430453578907</v>
      </c>
      <c r="R95" s="21"/>
      <c r="S95" s="21"/>
      <c r="T95" s="21">
        <v>0.34296618132695567</v>
      </c>
      <c r="U95" s="21"/>
      <c r="V95" s="21"/>
      <c r="W95" s="25">
        <v>18.526125560683695</v>
      </c>
      <c r="X95" s="24"/>
    </row>
    <row r="96" spans="1:24" ht="15" customHeight="1" x14ac:dyDescent="0.2">
      <c r="A96" s="37">
        <v>2008</v>
      </c>
      <c r="B96" s="21">
        <v>7.9929749536517871</v>
      </c>
      <c r="C96" s="21"/>
      <c r="D96" s="21"/>
      <c r="E96" s="21">
        <v>2.1231824785437854</v>
      </c>
      <c r="F96" s="21"/>
      <c r="G96" s="21"/>
      <c r="H96" s="21">
        <v>6.2796728853790791</v>
      </c>
      <c r="I96" s="21"/>
      <c r="J96" s="21"/>
      <c r="K96" s="21">
        <v>0.469736316594492</v>
      </c>
      <c r="L96" s="21"/>
      <c r="M96" s="21"/>
      <c r="N96" s="21">
        <v>0.20122188368211494</v>
      </c>
      <c r="O96" s="21"/>
      <c r="P96" s="21"/>
      <c r="Q96" s="21">
        <v>0.19232023607504314</v>
      </c>
      <c r="R96" s="21"/>
      <c r="S96" s="21"/>
      <c r="T96" s="21">
        <v>0.34878971427176081</v>
      </c>
      <c r="U96" s="21"/>
      <c r="V96" s="21"/>
      <c r="W96" s="25">
        <v>17.607898468198062</v>
      </c>
      <c r="X96" s="24"/>
    </row>
    <row r="97" spans="1:24" ht="15" customHeight="1" x14ac:dyDescent="0.2">
      <c r="A97" s="37">
        <v>2009</v>
      </c>
      <c r="B97" s="21">
        <v>6.567232286995516</v>
      </c>
      <c r="C97" s="21"/>
      <c r="D97" s="21"/>
      <c r="E97" s="21">
        <v>0.99177757847533643</v>
      </c>
      <c r="F97" s="21"/>
      <c r="G97" s="21"/>
      <c r="H97" s="21">
        <v>6.3922295964125562</v>
      </c>
      <c r="I97" s="21"/>
      <c r="J97" s="21"/>
      <c r="K97" s="21">
        <v>0.44830852017937217</v>
      </c>
      <c r="L97" s="21"/>
      <c r="M97" s="21"/>
      <c r="N97" s="21">
        <v>0.16848071748878923</v>
      </c>
      <c r="O97" s="21"/>
      <c r="P97" s="21"/>
      <c r="Q97" s="21">
        <v>0.16109775784753361</v>
      </c>
      <c r="R97" s="21"/>
      <c r="S97" s="21"/>
      <c r="T97" s="21">
        <v>0.37393363228699361</v>
      </c>
      <c r="U97" s="21"/>
      <c r="V97" s="21"/>
      <c r="W97" s="25">
        <v>15.103060089686098</v>
      </c>
      <c r="X97" s="24"/>
    </row>
    <row r="98" spans="1:24" ht="15" customHeight="1" x14ac:dyDescent="0.2">
      <c r="A98" s="37">
        <v>2010</v>
      </c>
      <c r="B98" s="21">
        <v>6.2623855704662903</v>
      </c>
      <c r="C98" s="21"/>
      <c r="D98" s="21"/>
      <c r="E98" s="21">
        <v>1.3342091599382508</v>
      </c>
      <c r="F98" s="21"/>
      <c r="G98" s="21"/>
      <c r="H98" s="21">
        <v>6.0272714284220825</v>
      </c>
      <c r="I98" s="21"/>
      <c r="J98" s="21"/>
      <c r="K98" s="21">
        <v>0.46631842685744357</v>
      </c>
      <c r="L98" s="21"/>
      <c r="M98" s="21"/>
      <c r="N98" s="21">
        <v>0.13161792122439167</v>
      </c>
      <c r="O98" s="21"/>
      <c r="P98" s="21"/>
      <c r="Q98" s="21">
        <v>0.17631295584509715</v>
      </c>
      <c r="R98" s="21"/>
      <c r="S98" s="21"/>
      <c r="T98" s="21">
        <v>0.67486505416999398</v>
      </c>
      <c r="U98" s="21"/>
      <c r="V98" s="21"/>
      <c r="W98" s="25">
        <v>15.07298051692355</v>
      </c>
      <c r="X98" s="24"/>
    </row>
    <row r="99" spans="1:24" ht="15" customHeight="1" x14ac:dyDescent="0.2">
      <c r="A99" s="37">
        <v>2011</v>
      </c>
      <c r="B99" s="21">
        <v>7.3108966200918983</v>
      </c>
      <c r="C99" s="21"/>
      <c r="D99" s="21"/>
      <c r="E99" s="21">
        <v>1.2129393220547788</v>
      </c>
      <c r="F99" s="21"/>
      <c r="G99" s="21"/>
      <c r="H99" s="21">
        <v>5.4844267016758881</v>
      </c>
      <c r="I99" s="21"/>
      <c r="J99" s="21"/>
      <c r="K99" s="21">
        <v>0.48482189505271484</v>
      </c>
      <c r="L99" s="21"/>
      <c r="M99" s="21"/>
      <c r="N99" s="21">
        <v>4.9559928731228317E-2</v>
      </c>
      <c r="O99" s="21"/>
      <c r="P99" s="21"/>
      <c r="Q99" s="21">
        <v>0.19772395407718998</v>
      </c>
      <c r="R99" s="21"/>
      <c r="S99" s="21"/>
      <c r="T99" s="21">
        <v>0.68218005110777968</v>
      </c>
      <c r="U99" s="21"/>
      <c r="V99" s="21"/>
      <c r="W99" s="25">
        <v>15.422548472791478</v>
      </c>
      <c r="X99" s="24"/>
    </row>
    <row r="100" spans="1:24" ht="15" customHeight="1" x14ac:dyDescent="0.2">
      <c r="A100" s="38">
        <v>2012</v>
      </c>
      <c r="B100" s="39">
        <v>7.2815474975038539</v>
      </c>
      <c r="C100" s="39"/>
      <c r="D100" s="39"/>
      <c r="E100" s="39">
        <v>1.558231330361004</v>
      </c>
      <c r="F100" s="39"/>
      <c r="G100" s="39"/>
      <c r="H100" s="39">
        <v>5.4364548145456535</v>
      </c>
      <c r="I100" s="39"/>
      <c r="J100" s="39"/>
      <c r="K100" s="39">
        <v>0.50846438430829044</v>
      </c>
      <c r="L100" s="39"/>
      <c r="M100" s="39"/>
      <c r="N100" s="39">
        <v>8.9864809738262483E-2</v>
      </c>
      <c r="O100" s="39"/>
      <c r="P100" s="39"/>
      <c r="Q100" s="39">
        <v>0.19491316951760487</v>
      </c>
      <c r="R100" s="39"/>
      <c r="S100" s="39"/>
      <c r="T100" s="39">
        <v>0.681356313943145</v>
      </c>
      <c r="U100" s="39"/>
      <c r="V100" s="39"/>
      <c r="W100" s="58">
        <v>15.750832319917816</v>
      </c>
      <c r="X100" s="40"/>
    </row>
    <row r="101" spans="1:24" ht="15" customHeight="1" x14ac:dyDescent="0.2">
      <c r="A101" s="41"/>
      <c r="B101" s="42"/>
      <c r="C101" s="42"/>
      <c r="D101" s="42"/>
      <c r="E101" s="43"/>
      <c r="F101" s="43"/>
      <c r="G101" s="43"/>
      <c r="H101" s="43"/>
      <c r="I101" s="43"/>
      <c r="J101" s="43"/>
      <c r="K101" s="43"/>
      <c r="L101" s="43"/>
      <c r="M101" s="43"/>
      <c r="N101" s="43"/>
      <c r="O101" s="43"/>
      <c r="P101" s="43"/>
      <c r="Q101" s="43"/>
      <c r="R101" s="43"/>
      <c r="S101" s="43"/>
      <c r="T101" s="43"/>
      <c r="U101" s="43"/>
      <c r="V101" s="43"/>
      <c r="W101" s="44"/>
    </row>
    <row r="102" spans="1:24" ht="15" customHeight="1" x14ac:dyDescent="0.2">
      <c r="A102" s="7" t="s">
        <v>23</v>
      </c>
      <c r="B102" s="10"/>
      <c r="C102" s="10"/>
      <c r="D102" s="10"/>
      <c r="E102" s="10"/>
      <c r="F102" s="10"/>
      <c r="G102" s="10"/>
      <c r="H102" s="10"/>
      <c r="I102" s="10"/>
      <c r="J102" s="10"/>
      <c r="K102" s="9"/>
      <c r="L102" s="9"/>
      <c r="M102" s="9"/>
      <c r="N102" s="10"/>
      <c r="O102" s="10"/>
      <c r="P102" s="10"/>
      <c r="Q102" s="10"/>
      <c r="R102" s="10"/>
      <c r="S102" s="10"/>
      <c r="T102" s="10"/>
      <c r="U102" s="10"/>
      <c r="V102" s="10"/>
      <c r="W102" s="11"/>
      <c r="X102" s="8"/>
    </row>
    <row r="103" spans="1:24" ht="15" customHeight="1" x14ac:dyDescent="0.2">
      <c r="A103" s="45"/>
      <c r="B103" s="46"/>
      <c r="C103" s="46"/>
      <c r="D103" s="46"/>
      <c r="E103" s="46"/>
      <c r="F103" s="46"/>
      <c r="G103" s="46"/>
      <c r="H103" s="46"/>
      <c r="I103" s="46"/>
      <c r="J103" s="46"/>
      <c r="K103" s="16"/>
      <c r="L103" s="16"/>
      <c r="M103" s="16"/>
      <c r="N103" s="46"/>
      <c r="O103" s="46"/>
      <c r="P103" s="46"/>
      <c r="Q103" s="46"/>
      <c r="R103" s="46"/>
      <c r="S103" s="46"/>
      <c r="T103" s="46"/>
      <c r="U103" s="46"/>
      <c r="V103" s="46"/>
      <c r="W103" s="47"/>
      <c r="X103" s="48"/>
    </row>
  </sheetData>
  <mergeCells count="43">
    <mergeCell ref="W59:X59"/>
    <mergeCell ref="B60:X60"/>
    <mergeCell ref="T58:U58"/>
    <mergeCell ref="B59:C59"/>
    <mergeCell ref="E59:F59"/>
    <mergeCell ref="H59:I59"/>
    <mergeCell ref="K59:L59"/>
    <mergeCell ref="N59:O59"/>
    <mergeCell ref="Q59:R59"/>
    <mergeCell ref="T59:U59"/>
    <mergeCell ref="B58:C58"/>
    <mergeCell ref="E58:F58"/>
    <mergeCell ref="H58:I58"/>
    <mergeCell ref="K58:L58"/>
    <mergeCell ref="N58:O58"/>
    <mergeCell ref="Q58:R58"/>
    <mergeCell ref="B10:X10"/>
    <mergeCell ref="W52:X52"/>
    <mergeCell ref="A55:X55"/>
    <mergeCell ref="B57:C57"/>
    <mergeCell ref="E57:F57"/>
    <mergeCell ref="H57:I57"/>
    <mergeCell ref="Q8:R8"/>
    <mergeCell ref="T8:U8"/>
    <mergeCell ref="W8:X8"/>
    <mergeCell ref="B9:C9"/>
    <mergeCell ref="E9:F9"/>
    <mergeCell ref="H9:I9"/>
    <mergeCell ref="K9:L9"/>
    <mergeCell ref="N9:O9"/>
    <mergeCell ref="Q9:R9"/>
    <mergeCell ref="T9:U9"/>
    <mergeCell ref="B8:C8"/>
    <mergeCell ref="E8:F8"/>
    <mergeCell ref="H8:I8"/>
    <mergeCell ref="K8:L8"/>
    <mergeCell ref="N8:O8"/>
    <mergeCell ref="W9:X9"/>
    <mergeCell ref="A1:X1"/>
    <mergeCell ref="A5:X5"/>
    <mergeCell ref="B7:C7"/>
    <mergeCell ref="E7:F7"/>
    <mergeCell ref="H7:I7"/>
  </mergeCells>
  <hyperlinks>
    <hyperlink ref="A1:M1" r:id="rId1" display="This file presents data that supplements information in CBO's February 2013 report The Budget and Economic Outlook: Fiscal Years 2013–2023."/>
    <hyperlink ref="A2" r:id="rId2"/>
  </hyperlinks>
  <pageMargins left="0.7" right="0.45" top="0.75" bottom="0.5" header="0.3" footer="0.3"/>
  <pageSetup scale="70" fitToHeight="0" orientation="portrait"/>
  <headerFooter alignWithMargins="0"/>
  <rowBreaks count="1" manualBreakCount="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3"/>
  <sheetViews>
    <sheetView defaultGridColor="0" colorId="22" zoomScale="87" workbookViewId="0">
      <pane xSplit="1" ySplit="4" topLeftCell="B59" activePane="bottomRight" state="frozenSplit"/>
      <selection pane="topRight" activeCell="B1" sqref="B1"/>
      <selection pane="bottomLeft" activeCell="A8" sqref="A8"/>
      <selection pane="bottomRight" activeCell="K13" sqref="K13"/>
    </sheetView>
  </sheetViews>
  <sheetFormatPr defaultRowHeight="15" x14ac:dyDescent="0.25"/>
  <cols>
    <col min="1" max="1" width="15.7109375" style="51" customWidth="1"/>
    <col min="2" max="7" width="10.7109375" customWidth="1"/>
    <col min="8" max="8" width="13.7109375" customWidth="1"/>
    <col min="9" max="11" width="10.7109375" customWidth="1"/>
    <col min="257" max="257" width="15.7109375" customWidth="1"/>
    <col min="258" max="263" width="10.7109375" customWidth="1"/>
    <col min="264" max="264" width="13.7109375" customWidth="1"/>
    <col min="265" max="267" width="10.7109375" customWidth="1"/>
    <col min="513" max="513" width="15.7109375" customWidth="1"/>
    <col min="514" max="519" width="10.7109375" customWidth="1"/>
    <col min="520" max="520" width="13.7109375" customWidth="1"/>
    <col min="521" max="523" width="10.7109375" customWidth="1"/>
    <col min="769" max="769" width="15.7109375" customWidth="1"/>
    <col min="770" max="775" width="10.7109375" customWidth="1"/>
    <col min="776" max="776" width="13.7109375" customWidth="1"/>
    <col min="777" max="779" width="10.7109375" customWidth="1"/>
    <col min="1025" max="1025" width="15.7109375" customWidth="1"/>
    <col min="1026" max="1031" width="10.7109375" customWidth="1"/>
    <col min="1032" max="1032" width="13.7109375" customWidth="1"/>
    <col min="1033" max="1035" width="10.7109375" customWidth="1"/>
    <col min="1281" max="1281" width="15.7109375" customWidth="1"/>
    <col min="1282" max="1287" width="10.7109375" customWidth="1"/>
    <col min="1288" max="1288" width="13.7109375" customWidth="1"/>
    <col min="1289" max="1291" width="10.7109375" customWidth="1"/>
    <col min="1537" max="1537" width="15.7109375" customWidth="1"/>
    <col min="1538" max="1543" width="10.7109375" customWidth="1"/>
    <col min="1544" max="1544" width="13.7109375" customWidth="1"/>
    <col min="1545" max="1547" width="10.7109375" customWidth="1"/>
    <col min="1793" max="1793" width="15.7109375" customWidth="1"/>
    <col min="1794" max="1799" width="10.7109375" customWidth="1"/>
    <col min="1800" max="1800" width="13.7109375" customWidth="1"/>
    <col min="1801" max="1803" width="10.7109375" customWidth="1"/>
    <col min="2049" max="2049" width="15.7109375" customWidth="1"/>
    <col min="2050" max="2055" width="10.7109375" customWidth="1"/>
    <col min="2056" max="2056" width="13.7109375" customWidth="1"/>
    <col min="2057" max="2059" width="10.7109375" customWidth="1"/>
    <col min="2305" max="2305" width="15.7109375" customWidth="1"/>
    <col min="2306" max="2311" width="10.7109375" customWidth="1"/>
    <col min="2312" max="2312" width="13.7109375" customWidth="1"/>
    <col min="2313" max="2315" width="10.7109375" customWidth="1"/>
    <col min="2561" max="2561" width="15.7109375" customWidth="1"/>
    <col min="2562" max="2567" width="10.7109375" customWidth="1"/>
    <col min="2568" max="2568" width="13.7109375" customWidth="1"/>
    <col min="2569" max="2571" width="10.7109375" customWidth="1"/>
    <col min="2817" max="2817" width="15.7109375" customWidth="1"/>
    <col min="2818" max="2823" width="10.7109375" customWidth="1"/>
    <col min="2824" max="2824" width="13.7109375" customWidth="1"/>
    <col min="2825" max="2827" width="10.7109375" customWidth="1"/>
    <col min="3073" max="3073" width="15.7109375" customWidth="1"/>
    <col min="3074" max="3079" width="10.7109375" customWidth="1"/>
    <col min="3080" max="3080" width="13.7109375" customWidth="1"/>
    <col min="3081" max="3083" width="10.7109375" customWidth="1"/>
    <col min="3329" max="3329" width="15.7109375" customWidth="1"/>
    <col min="3330" max="3335" width="10.7109375" customWidth="1"/>
    <col min="3336" max="3336" width="13.7109375" customWidth="1"/>
    <col min="3337" max="3339" width="10.7109375" customWidth="1"/>
    <col min="3585" max="3585" width="15.7109375" customWidth="1"/>
    <col min="3586" max="3591" width="10.7109375" customWidth="1"/>
    <col min="3592" max="3592" width="13.7109375" customWidth="1"/>
    <col min="3593" max="3595" width="10.7109375" customWidth="1"/>
    <col min="3841" max="3841" width="15.7109375" customWidth="1"/>
    <col min="3842" max="3847" width="10.7109375" customWidth="1"/>
    <col min="3848" max="3848" width="13.7109375" customWidth="1"/>
    <col min="3849" max="3851" width="10.7109375" customWidth="1"/>
    <col min="4097" max="4097" width="15.7109375" customWidth="1"/>
    <col min="4098" max="4103" width="10.7109375" customWidth="1"/>
    <col min="4104" max="4104" width="13.7109375" customWidth="1"/>
    <col min="4105" max="4107" width="10.7109375" customWidth="1"/>
    <col min="4353" max="4353" width="15.7109375" customWidth="1"/>
    <col min="4354" max="4359" width="10.7109375" customWidth="1"/>
    <col min="4360" max="4360" width="13.7109375" customWidth="1"/>
    <col min="4361" max="4363" width="10.7109375" customWidth="1"/>
    <col min="4609" max="4609" width="15.7109375" customWidth="1"/>
    <col min="4610" max="4615" width="10.7109375" customWidth="1"/>
    <col min="4616" max="4616" width="13.7109375" customWidth="1"/>
    <col min="4617" max="4619" width="10.7109375" customWidth="1"/>
    <col min="4865" max="4865" width="15.7109375" customWidth="1"/>
    <col min="4866" max="4871" width="10.7109375" customWidth="1"/>
    <col min="4872" max="4872" width="13.7109375" customWidth="1"/>
    <col min="4873" max="4875" width="10.7109375" customWidth="1"/>
    <col min="5121" max="5121" width="15.7109375" customWidth="1"/>
    <col min="5122" max="5127" width="10.7109375" customWidth="1"/>
    <col min="5128" max="5128" width="13.7109375" customWidth="1"/>
    <col min="5129" max="5131" width="10.7109375" customWidth="1"/>
    <col min="5377" max="5377" width="15.7109375" customWidth="1"/>
    <col min="5378" max="5383" width="10.7109375" customWidth="1"/>
    <col min="5384" max="5384" width="13.7109375" customWidth="1"/>
    <col min="5385" max="5387" width="10.7109375" customWidth="1"/>
    <col min="5633" max="5633" width="15.7109375" customWidth="1"/>
    <col min="5634" max="5639" width="10.7109375" customWidth="1"/>
    <col min="5640" max="5640" width="13.7109375" customWidth="1"/>
    <col min="5641" max="5643" width="10.7109375" customWidth="1"/>
    <col min="5889" max="5889" width="15.7109375" customWidth="1"/>
    <col min="5890" max="5895" width="10.7109375" customWidth="1"/>
    <col min="5896" max="5896" width="13.7109375" customWidth="1"/>
    <col min="5897" max="5899" width="10.7109375" customWidth="1"/>
    <col min="6145" max="6145" width="15.7109375" customWidth="1"/>
    <col min="6146" max="6151" width="10.7109375" customWidth="1"/>
    <col min="6152" max="6152" width="13.7109375" customWidth="1"/>
    <col min="6153" max="6155" width="10.7109375" customWidth="1"/>
    <col min="6401" max="6401" width="15.7109375" customWidth="1"/>
    <col min="6402" max="6407" width="10.7109375" customWidth="1"/>
    <col min="6408" max="6408" width="13.7109375" customWidth="1"/>
    <col min="6409" max="6411" width="10.7109375" customWidth="1"/>
    <col min="6657" max="6657" width="15.7109375" customWidth="1"/>
    <col min="6658" max="6663" width="10.7109375" customWidth="1"/>
    <col min="6664" max="6664" width="13.7109375" customWidth="1"/>
    <col min="6665" max="6667" width="10.7109375" customWidth="1"/>
    <col min="6913" max="6913" width="15.7109375" customWidth="1"/>
    <col min="6914" max="6919" width="10.7109375" customWidth="1"/>
    <col min="6920" max="6920" width="13.7109375" customWidth="1"/>
    <col min="6921" max="6923" width="10.7109375" customWidth="1"/>
    <col min="7169" max="7169" width="15.7109375" customWidth="1"/>
    <col min="7170" max="7175" width="10.7109375" customWidth="1"/>
    <col min="7176" max="7176" width="13.7109375" customWidth="1"/>
    <col min="7177" max="7179" width="10.7109375" customWidth="1"/>
    <col min="7425" max="7425" width="15.7109375" customWidth="1"/>
    <col min="7426" max="7431" width="10.7109375" customWidth="1"/>
    <col min="7432" max="7432" width="13.7109375" customWidth="1"/>
    <col min="7433" max="7435" width="10.7109375" customWidth="1"/>
    <col min="7681" max="7681" width="15.7109375" customWidth="1"/>
    <col min="7682" max="7687" width="10.7109375" customWidth="1"/>
    <col min="7688" max="7688" width="13.7109375" customWidth="1"/>
    <col min="7689" max="7691" width="10.7109375" customWidth="1"/>
    <col min="7937" max="7937" width="15.7109375" customWidth="1"/>
    <col min="7938" max="7943" width="10.7109375" customWidth="1"/>
    <col min="7944" max="7944" width="13.7109375" customWidth="1"/>
    <col min="7945" max="7947" width="10.7109375" customWidth="1"/>
    <col min="8193" max="8193" width="15.7109375" customWidth="1"/>
    <col min="8194" max="8199" width="10.7109375" customWidth="1"/>
    <col min="8200" max="8200" width="13.7109375" customWidth="1"/>
    <col min="8201" max="8203" width="10.7109375" customWidth="1"/>
    <col min="8449" max="8449" width="15.7109375" customWidth="1"/>
    <col min="8450" max="8455" width="10.7109375" customWidth="1"/>
    <col min="8456" max="8456" width="13.7109375" customWidth="1"/>
    <col min="8457" max="8459" width="10.7109375" customWidth="1"/>
    <col min="8705" max="8705" width="15.7109375" customWidth="1"/>
    <col min="8706" max="8711" width="10.7109375" customWidth="1"/>
    <col min="8712" max="8712" width="13.7109375" customWidth="1"/>
    <col min="8713" max="8715" width="10.7109375" customWidth="1"/>
    <col min="8961" max="8961" width="15.7109375" customWidth="1"/>
    <col min="8962" max="8967" width="10.7109375" customWidth="1"/>
    <col min="8968" max="8968" width="13.7109375" customWidth="1"/>
    <col min="8969" max="8971" width="10.7109375" customWidth="1"/>
    <col min="9217" max="9217" width="15.7109375" customWidth="1"/>
    <col min="9218" max="9223" width="10.7109375" customWidth="1"/>
    <col min="9224" max="9224" width="13.7109375" customWidth="1"/>
    <col min="9225" max="9227" width="10.7109375" customWidth="1"/>
    <col min="9473" max="9473" width="15.7109375" customWidth="1"/>
    <col min="9474" max="9479" width="10.7109375" customWidth="1"/>
    <col min="9480" max="9480" width="13.7109375" customWidth="1"/>
    <col min="9481" max="9483" width="10.7109375" customWidth="1"/>
    <col min="9729" max="9729" width="15.7109375" customWidth="1"/>
    <col min="9730" max="9735" width="10.7109375" customWidth="1"/>
    <col min="9736" max="9736" width="13.7109375" customWidth="1"/>
    <col min="9737" max="9739" width="10.7109375" customWidth="1"/>
    <col min="9985" max="9985" width="15.7109375" customWidth="1"/>
    <col min="9986" max="9991" width="10.7109375" customWidth="1"/>
    <col min="9992" max="9992" width="13.7109375" customWidth="1"/>
    <col min="9993" max="9995" width="10.7109375" customWidth="1"/>
    <col min="10241" max="10241" width="15.7109375" customWidth="1"/>
    <col min="10242" max="10247" width="10.7109375" customWidth="1"/>
    <col min="10248" max="10248" width="13.7109375" customWidth="1"/>
    <col min="10249" max="10251" width="10.7109375" customWidth="1"/>
    <col min="10497" max="10497" width="15.7109375" customWidth="1"/>
    <col min="10498" max="10503" width="10.7109375" customWidth="1"/>
    <col min="10504" max="10504" width="13.7109375" customWidth="1"/>
    <col min="10505" max="10507" width="10.7109375" customWidth="1"/>
    <col min="10753" max="10753" width="15.7109375" customWidth="1"/>
    <col min="10754" max="10759" width="10.7109375" customWidth="1"/>
    <col min="10760" max="10760" width="13.7109375" customWidth="1"/>
    <col min="10761" max="10763" width="10.7109375" customWidth="1"/>
    <col min="11009" max="11009" width="15.7109375" customWidth="1"/>
    <col min="11010" max="11015" width="10.7109375" customWidth="1"/>
    <col min="11016" max="11016" width="13.7109375" customWidth="1"/>
    <col min="11017" max="11019" width="10.7109375" customWidth="1"/>
    <col min="11265" max="11265" width="15.7109375" customWidth="1"/>
    <col min="11266" max="11271" width="10.7109375" customWidth="1"/>
    <col min="11272" max="11272" width="13.7109375" customWidth="1"/>
    <col min="11273" max="11275" width="10.7109375" customWidth="1"/>
    <col min="11521" max="11521" width="15.7109375" customWidth="1"/>
    <col min="11522" max="11527" width="10.7109375" customWidth="1"/>
    <col min="11528" max="11528" width="13.7109375" customWidth="1"/>
    <col min="11529" max="11531" width="10.7109375" customWidth="1"/>
    <col min="11777" max="11777" width="15.7109375" customWidth="1"/>
    <col min="11778" max="11783" width="10.7109375" customWidth="1"/>
    <col min="11784" max="11784" width="13.7109375" customWidth="1"/>
    <col min="11785" max="11787" width="10.7109375" customWidth="1"/>
    <col min="12033" max="12033" width="15.7109375" customWidth="1"/>
    <col min="12034" max="12039" width="10.7109375" customWidth="1"/>
    <col min="12040" max="12040" width="13.7109375" customWidth="1"/>
    <col min="12041" max="12043" width="10.7109375" customWidth="1"/>
    <col min="12289" max="12289" width="15.7109375" customWidth="1"/>
    <col min="12290" max="12295" width="10.7109375" customWidth="1"/>
    <col min="12296" max="12296" width="13.7109375" customWidth="1"/>
    <col min="12297" max="12299" width="10.7109375" customWidth="1"/>
    <col min="12545" max="12545" width="15.7109375" customWidth="1"/>
    <col min="12546" max="12551" width="10.7109375" customWidth="1"/>
    <col min="12552" max="12552" width="13.7109375" customWidth="1"/>
    <col min="12553" max="12555" width="10.7109375" customWidth="1"/>
    <col min="12801" max="12801" width="15.7109375" customWidth="1"/>
    <col min="12802" max="12807" width="10.7109375" customWidth="1"/>
    <col min="12808" max="12808" width="13.7109375" customWidth="1"/>
    <col min="12809" max="12811" width="10.7109375" customWidth="1"/>
    <col min="13057" max="13057" width="15.7109375" customWidth="1"/>
    <col min="13058" max="13063" width="10.7109375" customWidth="1"/>
    <col min="13064" max="13064" width="13.7109375" customWidth="1"/>
    <col min="13065" max="13067" width="10.7109375" customWidth="1"/>
    <col min="13313" max="13313" width="15.7109375" customWidth="1"/>
    <col min="13314" max="13319" width="10.7109375" customWidth="1"/>
    <col min="13320" max="13320" width="13.7109375" customWidth="1"/>
    <col min="13321" max="13323" width="10.7109375" customWidth="1"/>
    <col min="13569" max="13569" width="15.7109375" customWidth="1"/>
    <col min="13570" max="13575" width="10.7109375" customWidth="1"/>
    <col min="13576" max="13576" width="13.7109375" customWidth="1"/>
    <col min="13577" max="13579" width="10.7109375" customWidth="1"/>
    <col min="13825" max="13825" width="15.7109375" customWidth="1"/>
    <col min="13826" max="13831" width="10.7109375" customWidth="1"/>
    <col min="13832" max="13832" width="13.7109375" customWidth="1"/>
    <col min="13833" max="13835" width="10.7109375" customWidth="1"/>
    <col min="14081" max="14081" width="15.7109375" customWidth="1"/>
    <col min="14082" max="14087" width="10.7109375" customWidth="1"/>
    <col min="14088" max="14088" width="13.7109375" customWidth="1"/>
    <col min="14089" max="14091" width="10.7109375" customWidth="1"/>
    <col min="14337" max="14337" width="15.7109375" customWidth="1"/>
    <col min="14338" max="14343" width="10.7109375" customWidth="1"/>
    <col min="14344" max="14344" width="13.7109375" customWidth="1"/>
    <col min="14345" max="14347" width="10.7109375" customWidth="1"/>
    <col min="14593" max="14593" width="15.7109375" customWidth="1"/>
    <col min="14594" max="14599" width="10.7109375" customWidth="1"/>
    <col min="14600" max="14600" width="13.7109375" customWidth="1"/>
    <col min="14601" max="14603" width="10.7109375" customWidth="1"/>
    <col min="14849" max="14849" width="15.7109375" customWidth="1"/>
    <col min="14850" max="14855" width="10.7109375" customWidth="1"/>
    <col min="14856" max="14856" width="13.7109375" customWidth="1"/>
    <col min="14857" max="14859" width="10.7109375" customWidth="1"/>
    <col min="15105" max="15105" width="15.7109375" customWidth="1"/>
    <col min="15106" max="15111" width="10.7109375" customWidth="1"/>
    <col min="15112" max="15112" width="13.7109375" customWidth="1"/>
    <col min="15113" max="15115" width="10.7109375" customWidth="1"/>
    <col min="15361" max="15361" width="15.7109375" customWidth="1"/>
    <col min="15362" max="15367" width="10.7109375" customWidth="1"/>
    <col min="15368" max="15368" width="13.7109375" customWidth="1"/>
    <col min="15369" max="15371" width="10.7109375" customWidth="1"/>
    <col min="15617" max="15617" width="15.7109375" customWidth="1"/>
    <col min="15618" max="15623" width="10.7109375" customWidth="1"/>
    <col min="15624" max="15624" width="13.7109375" customWidth="1"/>
    <col min="15625" max="15627" width="10.7109375" customWidth="1"/>
    <col min="15873" max="15873" width="15.7109375" customWidth="1"/>
    <col min="15874" max="15879" width="10.7109375" customWidth="1"/>
    <col min="15880" max="15880" width="13.7109375" customWidth="1"/>
    <col min="15881" max="15883" width="10.7109375" customWidth="1"/>
    <col min="16129" max="16129" width="15.7109375" customWidth="1"/>
    <col min="16130" max="16135" width="10.7109375" customWidth="1"/>
    <col min="16136" max="16136" width="13.7109375" customWidth="1"/>
    <col min="16137" max="16139" width="10.7109375" customWidth="1"/>
  </cols>
  <sheetData>
    <row r="1" spans="1:13" s="51" customFormat="1" ht="27.6" customHeight="1" x14ac:dyDescent="0.25">
      <c r="A1" s="217" t="s">
        <v>25</v>
      </c>
      <c r="B1" s="217"/>
      <c r="C1" s="217"/>
      <c r="D1" s="217"/>
      <c r="E1" s="217"/>
      <c r="F1" s="217"/>
      <c r="G1" s="217"/>
      <c r="H1" s="217"/>
      <c r="I1" s="217"/>
      <c r="J1" s="217"/>
      <c r="K1" s="217"/>
      <c r="M1" s="51" t="s">
        <v>26</v>
      </c>
    </row>
    <row r="2" spans="1:13" s="51" customFormat="1" ht="13.9" customHeight="1" x14ac:dyDescent="0.25">
      <c r="A2" s="218" t="s">
        <v>27</v>
      </c>
      <c r="B2" s="218"/>
      <c r="C2" s="218"/>
      <c r="D2" s="218"/>
      <c r="E2" s="218"/>
      <c r="F2" s="218"/>
      <c r="G2" s="218"/>
      <c r="H2" s="218"/>
      <c r="I2" s="218"/>
      <c r="J2" s="218"/>
      <c r="M2" s="52" t="s">
        <v>28</v>
      </c>
    </row>
    <row r="3" spans="1:13" s="51" customFormat="1" ht="13.9" customHeight="1" x14ac:dyDescent="0.2">
      <c r="A3" s="219" t="s">
        <v>29</v>
      </c>
      <c r="B3" s="221" t="s">
        <v>30</v>
      </c>
      <c r="C3" s="222"/>
      <c r="D3" s="223"/>
      <c r="E3" s="221" t="s">
        <v>31</v>
      </c>
      <c r="F3" s="222"/>
      <c r="G3" s="223"/>
      <c r="H3" s="224" t="s">
        <v>32</v>
      </c>
      <c r="I3" s="221" t="s">
        <v>33</v>
      </c>
      <c r="J3" s="222"/>
      <c r="K3" s="222"/>
    </row>
    <row r="4" spans="1:13" s="51" customFormat="1" ht="45" x14ac:dyDescent="0.2">
      <c r="A4" s="220"/>
      <c r="B4" s="53" t="s">
        <v>17</v>
      </c>
      <c r="C4" s="53" t="s">
        <v>34</v>
      </c>
      <c r="D4" s="53" t="s">
        <v>35</v>
      </c>
      <c r="E4" s="53" t="s">
        <v>17</v>
      </c>
      <c r="F4" s="53" t="s">
        <v>34</v>
      </c>
      <c r="G4" s="53" t="s">
        <v>35</v>
      </c>
      <c r="H4" s="225"/>
      <c r="I4" s="53" t="s">
        <v>17</v>
      </c>
      <c r="J4" s="53" t="s">
        <v>34</v>
      </c>
      <c r="K4" s="53" t="s">
        <v>35</v>
      </c>
    </row>
    <row r="5" spans="1:13" s="51" customFormat="1" ht="14.25" x14ac:dyDescent="0.2">
      <c r="A5" s="54" t="s">
        <v>36</v>
      </c>
      <c r="B5" s="55">
        <v>6.5</v>
      </c>
      <c r="C5" s="55">
        <v>9.5</v>
      </c>
      <c r="D5" s="55">
        <v>-2.9</v>
      </c>
      <c r="E5" s="55">
        <v>81.400000000000006</v>
      </c>
      <c r="F5" s="55">
        <v>117.8</v>
      </c>
      <c r="G5" s="55">
        <v>-36.299999999999997</v>
      </c>
      <c r="H5" s="56">
        <v>8.0399999999999999E-2</v>
      </c>
      <c r="I5" s="55">
        <v>6.8</v>
      </c>
      <c r="J5" s="55">
        <v>9.8000000000000007</v>
      </c>
      <c r="K5" s="55">
        <v>-3</v>
      </c>
    </row>
    <row r="6" spans="1:13" s="51" customFormat="1" ht="14.25" x14ac:dyDescent="0.2">
      <c r="A6" s="54" t="s">
        <v>37</v>
      </c>
      <c r="B6" s="55">
        <v>8.6999999999999993</v>
      </c>
      <c r="C6" s="55">
        <v>13.7</v>
      </c>
      <c r="D6" s="55">
        <v>-4.9000000000000004</v>
      </c>
      <c r="E6" s="55">
        <v>104.2</v>
      </c>
      <c r="F6" s="55">
        <v>163.30000000000001</v>
      </c>
      <c r="G6" s="55">
        <v>-59.1</v>
      </c>
      <c r="H6" s="56">
        <v>8.3599999999999994E-2</v>
      </c>
      <c r="I6" s="55">
        <v>7.6</v>
      </c>
      <c r="J6" s="55">
        <v>12</v>
      </c>
      <c r="K6" s="55">
        <v>-4.3</v>
      </c>
    </row>
    <row r="7" spans="1:13" s="51" customFormat="1" ht="14.25" x14ac:dyDescent="0.2">
      <c r="A7" s="54" t="s">
        <v>38</v>
      </c>
      <c r="B7" s="55">
        <v>14.6</v>
      </c>
      <c r="C7" s="55">
        <v>35.1</v>
      </c>
      <c r="D7" s="55">
        <v>-20.5</v>
      </c>
      <c r="E7" s="55">
        <v>156.30000000000001</v>
      </c>
      <c r="F7" s="55">
        <v>375.4</v>
      </c>
      <c r="G7" s="55">
        <v>-219.1</v>
      </c>
      <c r="H7" s="56">
        <v>9.3600000000000003E-2</v>
      </c>
      <c r="I7" s="55">
        <v>10.1</v>
      </c>
      <c r="J7" s="55">
        <v>24.3</v>
      </c>
      <c r="K7" s="55">
        <v>-14.2</v>
      </c>
    </row>
    <row r="8" spans="1:13" s="51" customFormat="1" ht="14.25" x14ac:dyDescent="0.2">
      <c r="A8" s="54" t="s">
        <v>39</v>
      </c>
      <c r="B8" s="55">
        <v>24</v>
      </c>
      <c r="C8" s="55">
        <v>78.599999999999994</v>
      </c>
      <c r="D8" s="55">
        <v>-54.6</v>
      </c>
      <c r="E8" s="55">
        <v>233.9</v>
      </c>
      <c r="F8" s="55">
        <v>765.6</v>
      </c>
      <c r="G8" s="55">
        <v>-531.70000000000005</v>
      </c>
      <c r="H8" s="56">
        <v>0.1026</v>
      </c>
      <c r="I8" s="55">
        <v>13.3</v>
      </c>
      <c r="J8" s="55">
        <v>43.6</v>
      </c>
      <c r="K8" s="55">
        <v>-30.3</v>
      </c>
    </row>
    <row r="9" spans="1:13" s="51" customFormat="1" ht="14.25" x14ac:dyDescent="0.2">
      <c r="A9" s="54" t="s">
        <v>40</v>
      </c>
      <c r="B9" s="55">
        <v>43.7</v>
      </c>
      <c r="C9" s="55">
        <v>91.3</v>
      </c>
      <c r="D9" s="55">
        <v>-47.6</v>
      </c>
      <c r="E9" s="55">
        <v>461</v>
      </c>
      <c r="F9" s="55">
        <v>962.1</v>
      </c>
      <c r="G9" s="55">
        <v>-501.1</v>
      </c>
      <c r="H9" s="56">
        <v>9.4899999999999998E-2</v>
      </c>
      <c r="I9" s="55">
        <v>20.9</v>
      </c>
      <c r="J9" s="55">
        <v>43.6</v>
      </c>
      <c r="K9" s="55">
        <v>-22.7</v>
      </c>
    </row>
    <row r="10" spans="1:13" s="51" customFormat="1" ht="14.25" x14ac:dyDescent="0.2">
      <c r="A10" s="54" t="s">
        <v>41</v>
      </c>
      <c r="B10" s="55">
        <v>45.2</v>
      </c>
      <c r="C10" s="55">
        <v>92.7</v>
      </c>
      <c r="D10" s="55">
        <v>-47.6</v>
      </c>
      <c r="E10" s="55">
        <v>499</v>
      </c>
      <c r="F10" s="55">
        <v>1024.4000000000001</v>
      </c>
      <c r="G10" s="55">
        <v>-525.4</v>
      </c>
      <c r="H10" s="56">
        <v>9.0499999999999997E-2</v>
      </c>
      <c r="I10" s="55">
        <v>20.399999999999999</v>
      </c>
      <c r="J10" s="55">
        <v>41.9</v>
      </c>
      <c r="K10" s="55">
        <v>-21.5</v>
      </c>
    </row>
    <row r="11" spans="1:13" s="51" customFormat="1" ht="14.25" x14ac:dyDescent="0.2">
      <c r="A11" s="54" t="s">
        <v>42</v>
      </c>
      <c r="B11" s="55">
        <v>39.299999999999997</v>
      </c>
      <c r="C11" s="55">
        <v>55.2</v>
      </c>
      <c r="D11" s="55">
        <v>-15.9</v>
      </c>
      <c r="E11" s="55">
        <v>433.7</v>
      </c>
      <c r="F11" s="55">
        <v>609.6</v>
      </c>
      <c r="G11" s="55">
        <v>-175.9</v>
      </c>
      <c r="H11" s="56">
        <v>9.06E-2</v>
      </c>
      <c r="I11" s="55">
        <v>17.7</v>
      </c>
      <c r="J11" s="55">
        <v>24.8</v>
      </c>
      <c r="K11" s="55">
        <v>-7.2</v>
      </c>
    </row>
    <row r="12" spans="1:13" s="51" customFormat="1" ht="14.25" x14ac:dyDescent="0.2">
      <c r="A12" s="54" t="s">
        <v>43</v>
      </c>
      <c r="B12" s="55">
        <v>38.5</v>
      </c>
      <c r="C12" s="55">
        <v>34.5</v>
      </c>
      <c r="D12" s="55">
        <v>4</v>
      </c>
      <c r="E12" s="55">
        <v>385.1</v>
      </c>
      <c r="F12" s="55">
        <v>345</v>
      </c>
      <c r="G12" s="55">
        <v>40.200000000000003</v>
      </c>
      <c r="H12" s="56">
        <v>0.1</v>
      </c>
      <c r="I12" s="55">
        <v>16.5</v>
      </c>
      <c r="J12" s="55">
        <v>14.8</v>
      </c>
      <c r="K12" s="55">
        <v>1.7</v>
      </c>
    </row>
    <row r="13" spans="1:13" s="51" customFormat="1" ht="14.25" x14ac:dyDescent="0.2">
      <c r="A13" s="54" t="s">
        <v>44</v>
      </c>
      <c r="B13" s="55">
        <v>41.6</v>
      </c>
      <c r="C13" s="55">
        <v>29.8</v>
      </c>
      <c r="D13" s="55">
        <v>11.8</v>
      </c>
      <c r="E13" s="55">
        <v>392.8</v>
      </c>
      <c r="F13" s="55">
        <v>281.3</v>
      </c>
      <c r="G13" s="55">
        <v>111.5</v>
      </c>
      <c r="H13" s="56">
        <v>0.10580000000000001</v>
      </c>
      <c r="I13" s="55">
        <v>16.2</v>
      </c>
      <c r="J13" s="55">
        <v>11.6</v>
      </c>
      <c r="K13" s="55">
        <v>4.5999999999999996</v>
      </c>
    </row>
    <row r="14" spans="1:13" s="51" customFormat="1" ht="14.25" x14ac:dyDescent="0.2">
      <c r="A14" s="54" t="s">
        <v>45</v>
      </c>
      <c r="B14" s="55">
        <v>39.4</v>
      </c>
      <c r="C14" s="55">
        <v>38.799999999999997</v>
      </c>
      <c r="D14" s="55">
        <v>0.6</v>
      </c>
      <c r="E14" s="55">
        <v>384.9</v>
      </c>
      <c r="F14" s="55">
        <v>379.2</v>
      </c>
      <c r="G14" s="55">
        <v>5.7</v>
      </c>
      <c r="H14" s="56">
        <v>0.1024</v>
      </c>
      <c r="I14" s="55">
        <v>14.5</v>
      </c>
      <c r="J14" s="55">
        <v>14.3</v>
      </c>
      <c r="K14" s="55">
        <v>0.2</v>
      </c>
    </row>
    <row r="15" spans="1:13" s="51" customFormat="1" ht="14.25" x14ac:dyDescent="0.2">
      <c r="A15" s="54" t="s">
        <v>46</v>
      </c>
      <c r="B15" s="55">
        <v>39.4</v>
      </c>
      <c r="C15" s="55">
        <v>42.6</v>
      </c>
      <c r="D15" s="55">
        <v>-3.1</v>
      </c>
      <c r="E15" s="55">
        <v>370.4</v>
      </c>
      <c r="F15" s="55">
        <v>399.6</v>
      </c>
      <c r="G15" s="55">
        <v>-29.3</v>
      </c>
      <c r="H15" s="56">
        <v>0.1065</v>
      </c>
      <c r="I15" s="55">
        <v>14.4</v>
      </c>
      <c r="J15" s="55">
        <v>15.6</v>
      </c>
      <c r="K15" s="55">
        <v>-1.1000000000000001</v>
      </c>
    </row>
    <row r="16" spans="1:13" s="51" customFormat="1" ht="14.25" x14ac:dyDescent="0.2">
      <c r="A16" s="54">
        <v>1951</v>
      </c>
      <c r="B16" s="55">
        <v>51.6</v>
      </c>
      <c r="C16" s="55">
        <v>45.5</v>
      </c>
      <c r="D16" s="55">
        <v>6.1</v>
      </c>
      <c r="E16" s="55">
        <v>493</v>
      </c>
      <c r="F16" s="55">
        <v>434.7</v>
      </c>
      <c r="G16" s="55">
        <v>58.3</v>
      </c>
      <c r="H16" s="56">
        <v>0.1047</v>
      </c>
      <c r="I16" s="55">
        <v>16.100000000000001</v>
      </c>
      <c r="J16" s="55">
        <v>14.2</v>
      </c>
      <c r="K16" s="55">
        <v>1.9</v>
      </c>
    </row>
    <row r="17" spans="1:11" s="51" customFormat="1" ht="14.25" x14ac:dyDescent="0.2">
      <c r="A17" s="54" t="s">
        <v>47</v>
      </c>
      <c r="B17" s="55">
        <v>66.2</v>
      </c>
      <c r="C17" s="55">
        <v>67.7</v>
      </c>
      <c r="D17" s="55">
        <v>-1.5</v>
      </c>
      <c r="E17" s="55">
        <v>635</v>
      </c>
      <c r="F17" s="55">
        <v>649.6</v>
      </c>
      <c r="G17" s="55">
        <v>-14.6</v>
      </c>
      <c r="H17" s="56">
        <v>0.1042</v>
      </c>
      <c r="I17" s="55">
        <v>19</v>
      </c>
      <c r="J17" s="55">
        <v>19.399999999999999</v>
      </c>
      <c r="K17" s="55">
        <v>-0.4</v>
      </c>
    </row>
    <row r="18" spans="1:11" s="51" customFormat="1" ht="14.25" x14ac:dyDescent="0.2">
      <c r="A18" s="54" t="s">
        <v>48</v>
      </c>
      <c r="B18" s="55">
        <v>69.599999999999994</v>
      </c>
      <c r="C18" s="55">
        <v>76.099999999999994</v>
      </c>
      <c r="D18" s="55">
        <v>-6.5</v>
      </c>
      <c r="E18" s="55">
        <v>619.29999999999995</v>
      </c>
      <c r="F18" s="55">
        <v>677.1</v>
      </c>
      <c r="G18" s="55">
        <v>-57.8</v>
      </c>
      <c r="H18" s="56">
        <v>0.1124</v>
      </c>
      <c r="I18" s="55">
        <v>18.7</v>
      </c>
      <c r="J18" s="55">
        <v>20.399999999999999</v>
      </c>
      <c r="K18" s="55">
        <v>-1.7</v>
      </c>
    </row>
    <row r="19" spans="1:11" s="51" customFormat="1" ht="14.25" x14ac:dyDescent="0.2">
      <c r="A19" s="54" t="s">
        <v>49</v>
      </c>
      <c r="B19" s="55">
        <v>69.7</v>
      </c>
      <c r="C19" s="55">
        <v>70.900000000000006</v>
      </c>
      <c r="D19" s="55">
        <v>-1.2</v>
      </c>
      <c r="E19" s="55">
        <v>599.29999999999995</v>
      </c>
      <c r="F19" s="55">
        <v>609.20000000000005</v>
      </c>
      <c r="G19" s="55">
        <v>-9.9</v>
      </c>
      <c r="H19" s="56">
        <v>0.1163</v>
      </c>
      <c r="I19" s="55">
        <v>18.5</v>
      </c>
      <c r="J19" s="55">
        <v>18.8</v>
      </c>
      <c r="K19" s="55">
        <v>-0.3</v>
      </c>
    </row>
    <row r="20" spans="1:11" s="51" customFormat="1" ht="14.25" x14ac:dyDescent="0.2">
      <c r="A20" s="54" t="s">
        <v>50</v>
      </c>
      <c r="B20" s="55">
        <v>65.5</v>
      </c>
      <c r="C20" s="55">
        <v>68.400000000000006</v>
      </c>
      <c r="D20" s="55">
        <v>-3</v>
      </c>
      <c r="E20" s="55">
        <v>544.1</v>
      </c>
      <c r="F20" s="55">
        <v>568.9</v>
      </c>
      <c r="G20" s="55">
        <v>-24.9</v>
      </c>
      <c r="H20" s="56">
        <v>0.1203</v>
      </c>
      <c r="I20" s="55">
        <v>16.5</v>
      </c>
      <c r="J20" s="55">
        <v>17.3</v>
      </c>
      <c r="K20" s="55">
        <v>-0.8</v>
      </c>
    </row>
    <row r="21" spans="1:11" s="51" customFormat="1" ht="14.25" x14ac:dyDescent="0.2">
      <c r="A21" s="54" t="s">
        <v>51</v>
      </c>
      <c r="B21" s="55">
        <v>74.599999999999994</v>
      </c>
      <c r="C21" s="55">
        <v>70.599999999999994</v>
      </c>
      <c r="D21" s="55">
        <v>3.9</v>
      </c>
      <c r="E21" s="55">
        <v>590.6</v>
      </c>
      <c r="F21" s="55">
        <v>559.29999999999995</v>
      </c>
      <c r="G21" s="55">
        <v>31.2</v>
      </c>
      <c r="H21" s="56">
        <v>0.1263</v>
      </c>
      <c r="I21" s="55">
        <v>17.5</v>
      </c>
      <c r="J21" s="55">
        <v>16.5</v>
      </c>
      <c r="K21" s="55">
        <v>0.9</v>
      </c>
    </row>
    <row r="22" spans="1:11" s="51" customFormat="1" ht="14.25" x14ac:dyDescent="0.2">
      <c r="A22" s="54" t="s">
        <v>52</v>
      </c>
      <c r="B22" s="55">
        <v>80</v>
      </c>
      <c r="C22" s="55">
        <v>76.599999999999994</v>
      </c>
      <c r="D22" s="55">
        <v>3.4</v>
      </c>
      <c r="E22" s="55">
        <v>602.79999999999995</v>
      </c>
      <c r="F22" s="55">
        <v>577.1</v>
      </c>
      <c r="G22" s="55">
        <v>25.7</v>
      </c>
      <c r="H22" s="56">
        <v>0.13270000000000001</v>
      </c>
      <c r="I22" s="55">
        <v>17.7</v>
      </c>
      <c r="J22" s="55">
        <v>17</v>
      </c>
      <c r="K22" s="55">
        <v>0.8</v>
      </c>
    </row>
    <row r="23" spans="1:11" s="51" customFormat="1" ht="14.25" x14ac:dyDescent="0.2">
      <c r="A23" s="54" t="s">
        <v>53</v>
      </c>
      <c r="B23" s="55">
        <v>79.599999999999994</v>
      </c>
      <c r="C23" s="55">
        <v>82.4</v>
      </c>
      <c r="D23" s="55">
        <v>-2.8</v>
      </c>
      <c r="E23" s="55">
        <v>566.79999999999995</v>
      </c>
      <c r="F23" s="55">
        <v>586.5</v>
      </c>
      <c r="G23" s="55">
        <v>-19.7</v>
      </c>
      <c r="H23" s="56">
        <v>0.14050000000000001</v>
      </c>
      <c r="I23" s="55">
        <v>17.3</v>
      </c>
      <c r="J23" s="55">
        <v>17.899999999999999</v>
      </c>
      <c r="K23" s="55">
        <v>-0.6</v>
      </c>
    </row>
    <row r="24" spans="1:11" s="51" customFormat="1" ht="14.25" x14ac:dyDescent="0.2">
      <c r="A24" s="54" t="s">
        <v>54</v>
      </c>
      <c r="B24" s="55">
        <v>79.2</v>
      </c>
      <c r="C24" s="55">
        <v>92.1</v>
      </c>
      <c r="D24" s="55">
        <v>-12.8</v>
      </c>
      <c r="E24" s="55">
        <v>542.4</v>
      </c>
      <c r="F24" s="55">
        <v>630.4</v>
      </c>
      <c r="G24" s="55">
        <v>-87.9</v>
      </c>
      <c r="H24" s="56">
        <v>0.14610000000000001</v>
      </c>
      <c r="I24" s="55">
        <v>16.2</v>
      </c>
      <c r="J24" s="55">
        <v>18.8</v>
      </c>
      <c r="K24" s="55">
        <v>-2.6</v>
      </c>
    </row>
    <row r="25" spans="1:11" s="51" customFormat="1" ht="14.25" x14ac:dyDescent="0.2">
      <c r="A25" s="54" t="s">
        <v>55</v>
      </c>
      <c r="B25" s="55">
        <v>92.5</v>
      </c>
      <c r="C25" s="55">
        <v>92.2</v>
      </c>
      <c r="D25" s="55">
        <v>0.3</v>
      </c>
      <c r="E25" s="55">
        <v>630.5</v>
      </c>
      <c r="F25" s="55">
        <v>628.4</v>
      </c>
      <c r="G25" s="55">
        <v>2</v>
      </c>
      <c r="H25" s="56">
        <v>0.1467</v>
      </c>
      <c r="I25" s="55">
        <v>17.8</v>
      </c>
      <c r="J25" s="55">
        <v>17.8</v>
      </c>
      <c r="K25" s="55">
        <v>0.1</v>
      </c>
    </row>
    <row r="26" spans="1:11" s="51" customFormat="1" ht="14.25" x14ac:dyDescent="0.2">
      <c r="A26" s="54" t="s">
        <v>56</v>
      </c>
      <c r="B26" s="55">
        <v>94.4</v>
      </c>
      <c r="C26" s="55">
        <v>97.7</v>
      </c>
      <c r="D26" s="55">
        <v>-3.3</v>
      </c>
      <c r="E26" s="55">
        <v>626.29999999999995</v>
      </c>
      <c r="F26" s="55">
        <v>648.5</v>
      </c>
      <c r="G26" s="55">
        <v>-22.1</v>
      </c>
      <c r="H26" s="56">
        <v>0.1507</v>
      </c>
      <c r="I26" s="55">
        <v>17.8</v>
      </c>
      <c r="J26" s="55">
        <v>18.399999999999999</v>
      </c>
      <c r="K26" s="55">
        <v>-0.6</v>
      </c>
    </row>
    <row r="27" spans="1:11" s="51" customFormat="1" ht="14.25" x14ac:dyDescent="0.2">
      <c r="A27" s="54" t="s">
        <v>57</v>
      </c>
      <c r="B27" s="55">
        <v>99.7</v>
      </c>
      <c r="C27" s="55">
        <v>106.8</v>
      </c>
      <c r="D27" s="55">
        <v>-7.1</v>
      </c>
      <c r="E27" s="55">
        <v>659.7</v>
      </c>
      <c r="F27" s="55">
        <v>707</v>
      </c>
      <c r="G27" s="55">
        <v>-47.3</v>
      </c>
      <c r="H27" s="56">
        <v>0.15110000000000001</v>
      </c>
      <c r="I27" s="55">
        <v>17.600000000000001</v>
      </c>
      <c r="J27" s="55">
        <v>18.8</v>
      </c>
      <c r="K27" s="55">
        <v>-1.3</v>
      </c>
    </row>
    <row r="28" spans="1:11" s="51" customFormat="1" ht="14.25" x14ac:dyDescent="0.2">
      <c r="A28" s="54" t="s">
        <v>58</v>
      </c>
      <c r="B28" s="55">
        <v>106.6</v>
      </c>
      <c r="C28" s="55">
        <v>111.3</v>
      </c>
      <c r="D28" s="55">
        <v>-4.8</v>
      </c>
      <c r="E28" s="55">
        <v>674.9</v>
      </c>
      <c r="F28" s="55">
        <v>705</v>
      </c>
      <c r="G28" s="55">
        <v>-30.1</v>
      </c>
      <c r="H28" s="56">
        <v>0.15790000000000001</v>
      </c>
      <c r="I28" s="55">
        <v>17.8</v>
      </c>
      <c r="J28" s="55">
        <v>18.600000000000001</v>
      </c>
      <c r="K28" s="55">
        <v>-0.8</v>
      </c>
    </row>
    <row r="29" spans="1:11" s="51" customFormat="1" ht="14.25" x14ac:dyDescent="0.2">
      <c r="A29" s="54" t="s">
        <v>59</v>
      </c>
      <c r="B29" s="55">
        <v>112.6</v>
      </c>
      <c r="C29" s="55">
        <v>118.5</v>
      </c>
      <c r="D29" s="55">
        <v>-5.9</v>
      </c>
      <c r="E29" s="55">
        <v>703.8</v>
      </c>
      <c r="F29" s="55">
        <v>740.8</v>
      </c>
      <c r="G29" s="55">
        <v>-37</v>
      </c>
      <c r="H29" s="56">
        <v>0.16</v>
      </c>
      <c r="I29" s="55">
        <v>17.600000000000001</v>
      </c>
      <c r="J29" s="55">
        <v>18.5</v>
      </c>
      <c r="K29" s="55">
        <v>-0.9</v>
      </c>
    </row>
    <row r="30" spans="1:11" s="51" customFormat="1" ht="14.25" x14ac:dyDescent="0.2">
      <c r="A30" s="54" t="s">
        <v>60</v>
      </c>
      <c r="B30" s="55">
        <v>116.8</v>
      </c>
      <c r="C30" s="55">
        <v>118.2</v>
      </c>
      <c r="D30" s="55">
        <v>-1.4</v>
      </c>
      <c r="E30" s="55">
        <v>720.6</v>
      </c>
      <c r="F30" s="55">
        <v>729.4</v>
      </c>
      <c r="G30" s="55">
        <v>-8.6999999999999993</v>
      </c>
      <c r="H30" s="56">
        <v>0.16209999999999999</v>
      </c>
      <c r="I30" s="55">
        <v>17</v>
      </c>
      <c r="J30" s="55">
        <v>17.2</v>
      </c>
      <c r="K30" s="55">
        <v>-0.2</v>
      </c>
    </row>
    <row r="31" spans="1:11" s="51" customFormat="1" ht="14.25" x14ac:dyDescent="0.2">
      <c r="A31" s="54" t="s">
        <v>61</v>
      </c>
      <c r="B31" s="55">
        <v>130.80000000000001</v>
      </c>
      <c r="C31" s="55">
        <v>134.5</v>
      </c>
      <c r="D31" s="55">
        <v>-3.7</v>
      </c>
      <c r="E31" s="55">
        <v>788.6</v>
      </c>
      <c r="F31" s="55">
        <v>810.9</v>
      </c>
      <c r="G31" s="55">
        <v>-22.3</v>
      </c>
      <c r="H31" s="56">
        <v>0.16589999999999999</v>
      </c>
      <c r="I31" s="55">
        <v>17.3</v>
      </c>
      <c r="J31" s="55">
        <v>17.8</v>
      </c>
      <c r="K31" s="55">
        <v>-0.5</v>
      </c>
    </row>
    <row r="32" spans="1:11" s="51" customFormat="1" ht="14.25" x14ac:dyDescent="0.2">
      <c r="A32" s="54" t="s">
        <v>62</v>
      </c>
      <c r="B32" s="55">
        <v>148.80000000000001</v>
      </c>
      <c r="C32" s="55">
        <v>157.5</v>
      </c>
      <c r="D32" s="55">
        <v>-8.6</v>
      </c>
      <c r="E32" s="55">
        <v>875.4</v>
      </c>
      <c r="F32" s="55">
        <v>926.3</v>
      </c>
      <c r="G32" s="55">
        <v>-50.8</v>
      </c>
      <c r="H32" s="56">
        <v>0.17</v>
      </c>
      <c r="I32" s="55">
        <v>18.399999999999999</v>
      </c>
      <c r="J32" s="55">
        <v>19.399999999999999</v>
      </c>
      <c r="K32" s="55">
        <v>-1.1000000000000001</v>
      </c>
    </row>
    <row r="33" spans="1:11" s="51" customFormat="1" ht="14.25" x14ac:dyDescent="0.2">
      <c r="A33" s="54" t="s">
        <v>63</v>
      </c>
      <c r="B33" s="55">
        <v>153</v>
      </c>
      <c r="C33" s="55">
        <v>178.1</v>
      </c>
      <c r="D33" s="55">
        <v>-25.2</v>
      </c>
      <c r="E33" s="55">
        <v>866.7</v>
      </c>
      <c r="F33" s="55">
        <v>1009.3</v>
      </c>
      <c r="G33" s="55">
        <v>-142.6</v>
      </c>
      <c r="H33" s="56">
        <v>0.17649999999999999</v>
      </c>
      <c r="I33" s="55">
        <v>17.600000000000001</v>
      </c>
      <c r="J33" s="55">
        <v>20.5</v>
      </c>
      <c r="K33" s="55">
        <v>-2.9</v>
      </c>
    </row>
    <row r="34" spans="1:11" s="51" customFormat="1" ht="14.25" x14ac:dyDescent="0.2">
      <c r="A34" s="54" t="s">
        <v>64</v>
      </c>
      <c r="B34" s="55">
        <v>186.9</v>
      </c>
      <c r="C34" s="55">
        <v>183.6</v>
      </c>
      <c r="D34" s="55">
        <v>3.2</v>
      </c>
      <c r="E34" s="55">
        <v>993.5</v>
      </c>
      <c r="F34" s="55">
        <v>976.3</v>
      </c>
      <c r="G34" s="55">
        <v>17.2</v>
      </c>
      <c r="H34" s="56">
        <v>0.18809999999999999</v>
      </c>
      <c r="I34" s="55">
        <v>19.7</v>
      </c>
      <c r="J34" s="55">
        <v>19.399999999999999</v>
      </c>
      <c r="K34" s="55">
        <v>0.3</v>
      </c>
    </row>
    <row r="35" spans="1:11" s="51" customFormat="1" ht="14.25" x14ac:dyDescent="0.2">
      <c r="A35" s="54" t="s">
        <v>65</v>
      </c>
      <c r="B35" s="55">
        <v>192.8</v>
      </c>
      <c r="C35" s="55">
        <v>195.6</v>
      </c>
      <c r="D35" s="55">
        <v>-2.8</v>
      </c>
      <c r="E35" s="55">
        <v>967.9</v>
      </c>
      <c r="F35" s="55">
        <v>982.2</v>
      </c>
      <c r="G35" s="55">
        <v>-14.3</v>
      </c>
      <c r="H35" s="56">
        <v>0.19919999999999999</v>
      </c>
      <c r="I35" s="55">
        <v>19</v>
      </c>
      <c r="J35" s="55">
        <v>19.3</v>
      </c>
      <c r="K35" s="55">
        <v>-0.3</v>
      </c>
    </row>
    <row r="36" spans="1:11" s="51" customFormat="1" ht="14.25" x14ac:dyDescent="0.2">
      <c r="A36" s="54" t="s">
        <v>66</v>
      </c>
      <c r="B36" s="55">
        <v>187.1</v>
      </c>
      <c r="C36" s="55">
        <v>210.2</v>
      </c>
      <c r="D36" s="55">
        <v>-23</v>
      </c>
      <c r="E36" s="55">
        <v>877.4</v>
      </c>
      <c r="F36" s="55">
        <v>985.3</v>
      </c>
      <c r="G36" s="55">
        <v>-108</v>
      </c>
      <c r="H36" s="56">
        <v>0.21329999999999999</v>
      </c>
      <c r="I36" s="55">
        <v>17.3</v>
      </c>
      <c r="J36" s="55">
        <v>19.5</v>
      </c>
      <c r="K36" s="55">
        <v>-2.1</v>
      </c>
    </row>
    <row r="37" spans="1:11" s="51" customFormat="1" ht="14.25" x14ac:dyDescent="0.2">
      <c r="A37" s="54" t="s">
        <v>67</v>
      </c>
      <c r="B37" s="55">
        <v>207.3</v>
      </c>
      <c r="C37" s="55">
        <v>230.7</v>
      </c>
      <c r="D37" s="55">
        <v>-23.4</v>
      </c>
      <c r="E37" s="55">
        <v>908.1</v>
      </c>
      <c r="F37" s="55">
        <v>1010.4</v>
      </c>
      <c r="G37" s="55">
        <v>-102.4</v>
      </c>
      <c r="H37" s="56">
        <v>0.2283</v>
      </c>
      <c r="I37" s="55">
        <v>17.600000000000001</v>
      </c>
      <c r="J37" s="55">
        <v>19.600000000000001</v>
      </c>
      <c r="K37" s="55">
        <v>-2</v>
      </c>
    </row>
    <row r="38" spans="1:11" s="51" customFormat="1" ht="14.25" x14ac:dyDescent="0.2">
      <c r="A38" s="54" t="s">
        <v>68</v>
      </c>
      <c r="B38" s="55">
        <v>230.8</v>
      </c>
      <c r="C38" s="55">
        <v>245.7</v>
      </c>
      <c r="D38" s="55">
        <v>-14.9</v>
      </c>
      <c r="E38" s="55">
        <v>956.5</v>
      </c>
      <c r="F38" s="55">
        <v>1018.3</v>
      </c>
      <c r="G38" s="55">
        <v>-61.8</v>
      </c>
      <c r="H38" s="56">
        <v>0.24129999999999999</v>
      </c>
      <c r="I38" s="55">
        <v>17.600000000000001</v>
      </c>
      <c r="J38" s="55">
        <v>18.7</v>
      </c>
      <c r="K38" s="55">
        <v>-1.1000000000000001</v>
      </c>
    </row>
    <row r="39" spans="1:11" s="51" customFormat="1" ht="14.25" x14ac:dyDescent="0.2">
      <c r="A39" s="54" t="s">
        <v>69</v>
      </c>
      <c r="B39" s="55">
        <v>263.2</v>
      </c>
      <c r="C39" s="55">
        <v>269.39999999999998</v>
      </c>
      <c r="D39" s="55">
        <v>-6.1</v>
      </c>
      <c r="E39" s="55">
        <v>1003.9</v>
      </c>
      <c r="F39" s="55">
        <v>1027.3</v>
      </c>
      <c r="G39" s="55">
        <v>-23.4</v>
      </c>
      <c r="H39" s="56">
        <v>0.26219999999999999</v>
      </c>
      <c r="I39" s="55">
        <v>18.3</v>
      </c>
      <c r="J39" s="55">
        <v>18.7</v>
      </c>
      <c r="K39" s="55">
        <v>-0.4</v>
      </c>
    </row>
    <row r="40" spans="1:11" s="51" customFormat="1" ht="14.25" x14ac:dyDescent="0.2">
      <c r="A40" s="54" t="s">
        <v>70</v>
      </c>
      <c r="B40" s="55">
        <v>279.10000000000002</v>
      </c>
      <c r="C40" s="55">
        <v>332.3</v>
      </c>
      <c r="D40" s="55">
        <v>-53.2</v>
      </c>
      <c r="E40" s="55">
        <v>965.7</v>
      </c>
      <c r="F40" s="55">
        <v>1149.9000000000001</v>
      </c>
      <c r="G40" s="55">
        <v>-184.2</v>
      </c>
      <c r="H40" s="56">
        <v>0.28899999999999998</v>
      </c>
      <c r="I40" s="55">
        <v>17.899999999999999</v>
      </c>
      <c r="J40" s="55">
        <v>21.3</v>
      </c>
      <c r="K40" s="55">
        <v>-3.4</v>
      </c>
    </row>
    <row r="41" spans="1:11" s="51" customFormat="1" ht="14.25" x14ac:dyDescent="0.2">
      <c r="A41" s="54" t="s">
        <v>71</v>
      </c>
      <c r="B41" s="55">
        <v>298.10000000000002</v>
      </c>
      <c r="C41" s="55">
        <v>371.8</v>
      </c>
      <c r="D41" s="55">
        <v>-73.7</v>
      </c>
      <c r="E41" s="55">
        <v>955.9</v>
      </c>
      <c r="F41" s="55">
        <v>1192.4000000000001</v>
      </c>
      <c r="G41" s="55">
        <v>-236.5</v>
      </c>
      <c r="H41" s="56">
        <v>0.31180000000000002</v>
      </c>
      <c r="I41" s="55">
        <v>17.100000000000001</v>
      </c>
      <c r="J41" s="55">
        <v>21.4</v>
      </c>
      <c r="K41" s="55">
        <v>-4.2</v>
      </c>
    </row>
    <row r="42" spans="1:11" s="51" customFormat="1" ht="14.25" x14ac:dyDescent="0.2">
      <c r="A42" s="54" t="s">
        <v>72</v>
      </c>
      <c r="B42" s="55">
        <v>81.2</v>
      </c>
      <c r="C42" s="55">
        <v>96</v>
      </c>
      <c r="D42" s="55">
        <v>-14.7</v>
      </c>
      <c r="E42" s="55">
        <v>253.1</v>
      </c>
      <c r="F42" s="55">
        <v>299.10000000000002</v>
      </c>
      <c r="G42" s="55">
        <v>-45.9</v>
      </c>
      <c r="H42" s="56">
        <v>0.32090000000000002</v>
      </c>
      <c r="I42" s="55">
        <v>17.7</v>
      </c>
      <c r="J42" s="55">
        <v>20.9</v>
      </c>
      <c r="K42" s="55">
        <v>-3.2</v>
      </c>
    </row>
    <row r="43" spans="1:11" s="51" customFormat="1" ht="14.25" x14ac:dyDescent="0.2">
      <c r="A43" s="54" t="s">
        <v>73</v>
      </c>
      <c r="B43" s="55">
        <v>355.6</v>
      </c>
      <c r="C43" s="55">
        <v>409.2</v>
      </c>
      <c r="D43" s="55">
        <v>-53.7</v>
      </c>
      <c r="E43" s="55">
        <v>1054.4000000000001</v>
      </c>
      <c r="F43" s="55">
        <v>1213.5999999999999</v>
      </c>
      <c r="G43" s="55">
        <v>-159.1</v>
      </c>
      <c r="H43" s="56">
        <v>0.3372</v>
      </c>
      <c r="I43" s="55">
        <v>18</v>
      </c>
      <c r="J43" s="55">
        <v>20.7</v>
      </c>
      <c r="K43" s="55">
        <v>-2.7</v>
      </c>
    </row>
    <row r="44" spans="1:11" s="51" customFormat="1" ht="14.25" x14ac:dyDescent="0.2">
      <c r="A44" s="54" t="s">
        <v>74</v>
      </c>
      <c r="B44" s="55">
        <v>399.6</v>
      </c>
      <c r="C44" s="55">
        <v>458.7</v>
      </c>
      <c r="D44" s="55">
        <v>-59.2</v>
      </c>
      <c r="E44" s="55">
        <v>1113.3</v>
      </c>
      <c r="F44" s="55">
        <v>1278.2</v>
      </c>
      <c r="G44" s="55">
        <v>-164.9</v>
      </c>
      <c r="H44" s="56">
        <v>0.3589</v>
      </c>
      <c r="I44" s="55">
        <v>18</v>
      </c>
      <c r="J44" s="55">
        <v>20.7</v>
      </c>
      <c r="K44" s="55">
        <v>-2.7</v>
      </c>
    </row>
    <row r="45" spans="1:11" s="51" customFormat="1" ht="14.25" x14ac:dyDescent="0.2">
      <c r="A45" s="54" t="s">
        <v>75</v>
      </c>
      <c r="B45" s="55">
        <v>463.3</v>
      </c>
      <c r="C45" s="55">
        <v>504</v>
      </c>
      <c r="D45" s="55">
        <v>-40.700000000000003</v>
      </c>
      <c r="E45" s="55">
        <v>1186.7</v>
      </c>
      <c r="F45" s="55">
        <v>1291.0999999999999</v>
      </c>
      <c r="G45" s="55">
        <v>-104.3</v>
      </c>
      <c r="H45" s="56">
        <v>0.39040000000000002</v>
      </c>
      <c r="I45" s="55">
        <v>18.5</v>
      </c>
      <c r="J45" s="55">
        <v>20.100000000000001</v>
      </c>
      <c r="K45" s="55">
        <v>-1.6</v>
      </c>
    </row>
    <row r="46" spans="1:11" s="51" customFormat="1" ht="14.25" x14ac:dyDescent="0.2">
      <c r="A46" s="54" t="s">
        <v>76</v>
      </c>
      <c r="B46" s="55">
        <v>517.1</v>
      </c>
      <c r="C46" s="55">
        <v>590.9</v>
      </c>
      <c r="D46" s="55">
        <v>-73.8</v>
      </c>
      <c r="E46" s="55">
        <v>1197.3</v>
      </c>
      <c r="F46" s="55">
        <v>1368.2</v>
      </c>
      <c r="G46" s="55">
        <v>-170.9</v>
      </c>
      <c r="H46" s="56">
        <v>0.43190000000000001</v>
      </c>
      <c r="I46" s="55">
        <v>19</v>
      </c>
      <c r="J46" s="55">
        <v>21.7</v>
      </c>
      <c r="K46" s="55">
        <v>-2.7</v>
      </c>
    </row>
    <row r="47" spans="1:11" s="51" customFormat="1" ht="14.25" x14ac:dyDescent="0.2">
      <c r="A47" s="54" t="s">
        <v>77</v>
      </c>
      <c r="B47" s="55">
        <v>599.29999999999995</v>
      </c>
      <c r="C47" s="55">
        <v>678.2</v>
      </c>
      <c r="D47" s="55">
        <v>-79</v>
      </c>
      <c r="E47" s="55">
        <v>1251.0999999999999</v>
      </c>
      <c r="F47" s="55">
        <v>1416</v>
      </c>
      <c r="G47" s="55">
        <v>-164.9</v>
      </c>
      <c r="H47" s="56">
        <v>0.47899999999999998</v>
      </c>
      <c r="I47" s="55">
        <v>19.600000000000001</v>
      </c>
      <c r="J47" s="55">
        <v>22.2</v>
      </c>
      <c r="K47" s="55">
        <v>-2.6</v>
      </c>
    </row>
    <row r="48" spans="1:11" s="51" customFormat="1" ht="14.25" x14ac:dyDescent="0.2">
      <c r="A48" s="54" t="s">
        <v>78</v>
      </c>
      <c r="B48" s="55">
        <v>617.79999999999995</v>
      </c>
      <c r="C48" s="55">
        <v>745.7</v>
      </c>
      <c r="D48" s="55">
        <v>-128</v>
      </c>
      <c r="E48" s="55">
        <v>1202.5999999999999</v>
      </c>
      <c r="F48" s="55">
        <v>1451.7</v>
      </c>
      <c r="G48" s="55">
        <v>-249.1</v>
      </c>
      <c r="H48" s="56">
        <v>0.51370000000000005</v>
      </c>
      <c r="I48" s="55">
        <v>19.2</v>
      </c>
      <c r="J48" s="55">
        <v>23.1</v>
      </c>
      <c r="K48" s="55">
        <v>-4</v>
      </c>
    </row>
    <row r="49" spans="1:11" s="51" customFormat="1" ht="14.25" x14ac:dyDescent="0.2">
      <c r="A49" s="54" t="s">
        <v>79</v>
      </c>
      <c r="B49" s="55">
        <v>600.6</v>
      </c>
      <c r="C49" s="55">
        <v>808.4</v>
      </c>
      <c r="D49" s="55">
        <v>-207.8</v>
      </c>
      <c r="E49" s="55">
        <v>1113.4000000000001</v>
      </c>
      <c r="F49" s="55">
        <v>1498.6</v>
      </c>
      <c r="G49" s="55">
        <v>-385.2</v>
      </c>
      <c r="H49" s="56">
        <v>0.53939999999999999</v>
      </c>
      <c r="I49" s="55">
        <v>17.5</v>
      </c>
      <c r="J49" s="55">
        <v>23.5</v>
      </c>
      <c r="K49" s="55">
        <v>-6</v>
      </c>
    </row>
    <row r="50" spans="1:11" s="51" customFormat="1" ht="14.25" x14ac:dyDescent="0.2">
      <c r="A50" s="54" t="s">
        <v>80</v>
      </c>
      <c r="B50" s="55">
        <v>666.4</v>
      </c>
      <c r="C50" s="55">
        <v>851.8</v>
      </c>
      <c r="D50" s="55">
        <v>-185.4</v>
      </c>
      <c r="E50" s="55">
        <v>1173.9000000000001</v>
      </c>
      <c r="F50" s="55">
        <v>1500.4</v>
      </c>
      <c r="G50" s="55">
        <v>-326.5</v>
      </c>
      <c r="H50" s="56">
        <v>0.56769999999999998</v>
      </c>
      <c r="I50" s="55">
        <v>17.3</v>
      </c>
      <c r="J50" s="55">
        <v>22.2</v>
      </c>
      <c r="K50" s="55">
        <v>-4.8</v>
      </c>
    </row>
    <row r="51" spans="1:11" s="51" customFormat="1" ht="14.25" x14ac:dyDescent="0.2">
      <c r="A51" s="54" t="s">
        <v>81</v>
      </c>
      <c r="B51" s="55">
        <v>734</v>
      </c>
      <c r="C51" s="55">
        <v>946.3</v>
      </c>
      <c r="D51" s="55">
        <v>-212.3</v>
      </c>
      <c r="E51" s="55">
        <v>1250.5</v>
      </c>
      <c r="F51" s="55">
        <v>1612.2</v>
      </c>
      <c r="G51" s="55">
        <v>-361.7</v>
      </c>
      <c r="H51" s="56">
        <v>0.58699999999999997</v>
      </c>
      <c r="I51" s="55">
        <v>17.7</v>
      </c>
      <c r="J51" s="55">
        <v>22.8</v>
      </c>
      <c r="K51" s="55">
        <v>-5.0999999999999996</v>
      </c>
    </row>
    <row r="52" spans="1:11" s="51" customFormat="1" ht="14.25" x14ac:dyDescent="0.2">
      <c r="A52" s="54" t="s">
        <v>82</v>
      </c>
      <c r="B52" s="55">
        <v>769.2</v>
      </c>
      <c r="C52" s="55">
        <v>990.4</v>
      </c>
      <c r="D52" s="55">
        <v>-221.2</v>
      </c>
      <c r="E52" s="55">
        <v>1277.2</v>
      </c>
      <c r="F52" s="55">
        <v>1644.6</v>
      </c>
      <c r="G52" s="55">
        <v>-367.4</v>
      </c>
      <c r="H52" s="56">
        <v>0.60219999999999996</v>
      </c>
      <c r="I52" s="55">
        <v>17.5</v>
      </c>
      <c r="J52" s="55">
        <v>22.5</v>
      </c>
      <c r="K52" s="55">
        <v>-5</v>
      </c>
    </row>
    <row r="53" spans="1:11" s="51" customFormat="1" ht="14.25" x14ac:dyDescent="0.2">
      <c r="A53" s="54" t="s">
        <v>83</v>
      </c>
      <c r="B53" s="55">
        <v>854.3</v>
      </c>
      <c r="C53" s="55">
        <v>1004</v>
      </c>
      <c r="D53" s="55">
        <v>-149.69999999999999</v>
      </c>
      <c r="E53" s="55">
        <v>1375</v>
      </c>
      <c r="F53" s="55">
        <v>1616</v>
      </c>
      <c r="G53" s="55">
        <v>-241</v>
      </c>
      <c r="H53" s="56">
        <v>0.62129999999999996</v>
      </c>
      <c r="I53" s="55">
        <v>18.399999999999999</v>
      </c>
      <c r="J53" s="55">
        <v>21.6</v>
      </c>
      <c r="K53" s="55">
        <v>-3.2</v>
      </c>
    </row>
    <row r="54" spans="1:11" s="51" customFormat="1" ht="14.25" x14ac:dyDescent="0.2">
      <c r="A54" s="54" t="s">
        <v>84</v>
      </c>
      <c r="B54" s="55">
        <v>909.2</v>
      </c>
      <c r="C54" s="55">
        <v>1064.4000000000001</v>
      </c>
      <c r="D54" s="55">
        <v>-155.19999999999999</v>
      </c>
      <c r="E54" s="55">
        <v>1420.7</v>
      </c>
      <c r="F54" s="55">
        <v>1663.2</v>
      </c>
      <c r="G54" s="55">
        <v>-242.5</v>
      </c>
      <c r="H54" s="56">
        <v>0.64</v>
      </c>
      <c r="I54" s="55">
        <v>18.2</v>
      </c>
      <c r="J54" s="55">
        <v>21.3</v>
      </c>
      <c r="K54" s="55">
        <v>-3.1</v>
      </c>
    </row>
    <row r="55" spans="1:11" s="51" customFormat="1" ht="14.25" x14ac:dyDescent="0.2">
      <c r="A55" s="54" t="s">
        <v>85</v>
      </c>
      <c r="B55" s="55">
        <v>991.1</v>
      </c>
      <c r="C55" s="55">
        <v>1143.7</v>
      </c>
      <c r="D55" s="55">
        <v>-152.6</v>
      </c>
      <c r="E55" s="55">
        <v>1493.3</v>
      </c>
      <c r="F55" s="55">
        <v>1723.3</v>
      </c>
      <c r="G55" s="55">
        <v>-230</v>
      </c>
      <c r="H55" s="56">
        <v>0.66369999999999996</v>
      </c>
      <c r="I55" s="55">
        <v>18.399999999999999</v>
      </c>
      <c r="J55" s="55">
        <v>21.2</v>
      </c>
      <c r="K55" s="55">
        <v>-2.8</v>
      </c>
    </row>
    <row r="56" spans="1:11" s="51" customFormat="1" ht="14.25" x14ac:dyDescent="0.2">
      <c r="A56" s="54" t="s">
        <v>86</v>
      </c>
      <c r="B56" s="55">
        <v>1032</v>
      </c>
      <c r="C56" s="55">
        <v>1253</v>
      </c>
      <c r="D56" s="55">
        <v>-221</v>
      </c>
      <c r="E56" s="55">
        <v>1508.3</v>
      </c>
      <c r="F56" s="55">
        <v>1831.3</v>
      </c>
      <c r="G56" s="55">
        <v>-323.10000000000002</v>
      </c>
      <c r="H56" s="56">
        <v>0.68420000000000003</v>
      </c>
      <c r="I56" s="55">
        <v>18</v>
      </c>
      <c r="J56" s="55">
        <v>21.9</v>
      </c>
      <c r="K56" s="55">
        <v>-3.9</v>
      </c>
    </row>
    <row r="57" spans="1:11" s="51" customFormat="1" ht="14.25" x14ac:dyDescent="0.2">
      <c r="A57" s="54" t="s">
        <v>87</v>
      </c>
      <c r="B57" s="55">
        <v>1055</v>
      </c>
      <c r="C57" s="55">
        <v>1324.2</v>
      </c>
      <c r="D57" s="55">
        <v>-269.2</v>
      </c>
      <c r="E57" s="55">
        <v>1472.4</v>
      </c>
      <c r="F57" s="55">
        <v>1848.2</v>
      </c>
      <c r="G57" s="55">
        <v>-375.8</v>
      </c>
      <c r="H57" s="56">
        <v>0.71650000000000003</v>
      </c>
      <c r="I57" s="55">
        <v>17.8</v>
      </c>
      <c r="J57" s="55">
        <v>22.3</v>
      </c>
      <c r="K57" s="55">
        <v>-4.5</v>
      </c>
    </row>
    <row r="58" spans="1:11" s="51" customFormat="1" ht="14.25" x14ac:dyDescent="0.2">
      <c r="A58" s="54" t="s">
        <v>88</v>
      </c>
      <c r="B58" s="55">
        <v>1091.2</v>
      </c>
      <c r="C58" s="55">
        <v>1381.5</v>
      </c>
      <c r="D58" s="55">
        <v>-290.3</v>
      </c>
      <c r="E58" s="55">
        <v>1466.9</v>
      </c>
      <c r="F58" s="55">
        <v>1857.1</v>
      </c>
      <c r="G58" s="55">
        <v>-390.3</v>
      </c>
      <c r="H58" s="56">
        <v>0.74390000000000001</v>
      </c>
      <c r="I58" s="55">
        <v>17.5</v>
      </c>
      <c r="J58" s="55">
        <v>22.1</v>
      </c>
      <c r="K58" s="55">
        <v>-4.7</v>
      </c>
    </row>
    <row r="59" spans="1:11" s="51" customFormat="1" ht="14.25" x14ac:dyDescent="0.2">
      <c r="A59" s="54" t="s">
        <v>89</v>
      </c>
      <c r="B59" s="55">
        <v>1154.3</v>
      </c>
      <c r="C59" s="55">
        <v>1409.4</v>
      </c>
      <c r="D59" s="55">
        <v>-255.1</v>
      </c>
      <c r="E59" s="55">
        <v>1510.9</v>
      </c>
      <c r="F59" s="55">
        <v>1844.7</v>
      </c>
      <c r="G59" s="55">
        <v>-333.8</v>
      </c>
      <c r="H59" s="56">
        <v>0.76400000000000001</v>
      </c>
      <c r="I59" s="55">
        <v>17.5</v>
      </c>
      <c r="J59" s="55">
        <v>21.4</v>
      </c>
      <c r="K59" s="55">
        <v>-3.9</v>
      </c>
    </row>
    <row r="60" spans="1:11" s="51" customFormat="1" ht="14.25" x14ac:dyDescent="0.2">
      <c r="A60" s="54" t="s">
        <v>90</v>
      </c>
      <c r="B60" s="55">
        <v>1258.5999999999999</v>
      </c>
      <c r="C60" s="55">
        <v>1461.8</v>
      </c>
      <c r="D60" s="55">
        <v>-203.2</v>
      </c>
      <c r="E60" s="55">
        <v>1617.3</v>
      </c>
      <c r="F60" s="55">
        <v>1878.4</v>
      </c>
      <c r="G60" s="55">
        <v>-261.10000000000002</v>
      </c>
      <c r="H60" s="56">
        <v>0.7782</v>
      </c>
      <c r="I60" s="55">
        <v>18</v>
      </c>
      <c r="J60" s="55">
        <v>21</v>
      </c>
      <c r="K60" s="55">
        <v>-2.9</v>
      </c>
    </row>
    <row r="61" spans="1:11" s="51" customFormat="1" ht="14.25" x14ac:dyDescent="0.2">
      <c r="A61" s="54" t="s">
        <v>91</v>
      </c>
      <c r="B61" s="55">
        <v>1351.8</v>
      </c>
      <c r="C61" s="55">
        <v>1515.7</v>
      </c>
      <c r="D61" s="55">
        <v>-164</v>
      </c>
      <c r="E61" s="55">
        <v>1690.8</v>
      </c>
      <c r="F61" s="55">
        <v>1895.9</v>
      </c>
      <c r="G61" s="55">
        <v>-205.1</v>
      </c>
      <c r="H61" s="56">
        <v>0.79949999999999999</v>
      </c>
      <c r="I61" s="55">
        <v>18.399999999999999</v>
      </c>
      <c r="J61" s="55">
        <v>20.6</v>
      </c>
      <c r="K61" s="55">
        <v>-2.2000000000000002</v>
      </c>
    </row>
    <row r="62" spans="1:11" s="51" customFormat="1" ht="14.25" x14ac:dyDescent="0.2">
      <c r="A62" s="54" t="s">
        <v>92</v>
      </c>
      <c r="B62" s="55">
        <v>1453.1</v>
      </c>
      <c r="C62" s="55">
        <v>1560.5</v>
      </c>
      <c r="D62" s="55">
        <v>-107.4</v>
      </c>
      <c r="E62" s="55">
        <v>1774.8</v>
      </c>
      <c r="F62" s="55">
        <v>1906.1</v>
      </c>
      <c r="G62" s="55">
        <v>-131.19999999999999</v>
      </c>
      <c r="H62" s="56">
        <v>0.81869999999999998</v>
      </c>
      <c r="I62" s="55">
        <v>18.8</v>
      </c>
      <c r="J62" s="55">
        <v>20.2</v>
      </c>
      <c r="K62" s="55">
        <v>-1.4</v>
      </c>
    </row>
    <row r="63" spans="1:11" s="51" customFormat="1" ht="14.25" x14ac:dyDescent="0.2">
      <c r="A63" s="54" t="s">
        <v>93</v>
      </c>
      <c r="B63" s="55">
        <v>1579.2</v>
      </c>
      <c r="C63" s="55">
        <v>1601.1</v>
      </c>
      <c r="D63" s="55">
        <v>-21.9</v>
      </c>
      <c r="E63" s="55">
        <v>1889.3</v>
      </c>
      <c r="F63" s="55">
        <v>1915.4</v>
      </c>
      <c r="G63" s="55">
        <v>-26.2</v>
      </c>
      <c r="H63" s="56">
        <v>0.83589999999999998</v>
      </c>
      <c r="I63" s="55">
        <v>19.2</v>
      </c>
      <c r="J63" s="55">
        <v>19.5</v>
      </c>
      <c r="K63" s="55">
        <v>-0.3</v>
      </c>
    </row>
    <row r="64" spans="1:11" s="51" customFormat="1" ht="14.25" x14ac:dyDescent="0.2">
      <c r="A64" s="54" t="s">
        <v>94</v>
      </c>
      <c r="B64" s="55">
        <v>1721.7</v>
      </c>
      <c r="C64" s="55">
        <v>1652.5</v>
      </c>
      <c r="D64" s="55">
        <v>69.3</v>
      </c>
      <c r="E64" s="55">
        <v>2040.2</v>
      </c>
      <c r="F64" s="55">
        <v>1958.1</v>
      </c>
      <c r="G64" s="55">
        <v>82.1</v>
      </c>
      <c r="H64" s="56">
        <v>0.84389999999999998</v>
      </c>
      <c r="I64" s="55">
        <v>19.899999999999999</v>
      </c>
      <c r="J64" s="55">
        <v>19.100000000000001</v>
      </c>
      <c r="K64" s="55">
        <v>0.8</v>
      </c>
    </row>
    <row r="65" spans="1:11" s="51" customFormat="1" ht="14.25" x14ac:dyDescent="0.2">
      <c r="A65" s="54" t="s">
        <v>95</v>
      </c>
      <c r="B65" s="55">
        <v>1827.5</v>
      </c>
      <c r="C65" s="55">
        <v>1701.8</v>
      </c>
      <c r="D65" s="55">
        <v>125.6</v>
      </c>
      <c r="E65" s="55">
        <v>2135.4</v>
      </c>
      <c r="F65" s="55">
        <v>1988.6</v>
      </c>
      <c r="G65" s="55">
        <v>146.80000000000001</v>
      </c>
      <c r="H65" s="56">
        <v>0.85580000000000001</v>
      </c>
      <c r="I65" s="55">
        <v>19.8</v>
      </c>
      <c r="J65" s="55">
        <v>18.5</v>
      </c>
      <c r="K65" s="55">
        <v>1.4</v>
      </c>
    </row>
    <row r="66" spans="1:11" s="51" customFormat="1" ht="14.25" x14ac:dyDescent="0.2">
      <c r="A66" s="54" t="s">
        <v>96</v>
      </c>
      <c r="B66" s="55">
        <v>2025.2</v>
      </c>
      <c r="C66" s="55">
        <v>1789</v>
      </c>
      <c r="D66" s="55">
        <v>236.2</v>
      </c>
      <c r="E66" s="55">
        <v>2309.1999999999998</v>
      </c>
      <c r="F66" s="55">
        <v>2039.9</v>
      </c>
      <c r="G66" s="55">
        <v>269.39999999999998</v>
      </c>
      <c r="H66" s="56">
        <v>0.877</v>
      </c>
      <c r="I66" s="55">
        <v>20.6</v>
      </c>
      <c r="J66" s="55">
        <v>18.2</v>
      </c>
      <c r="K66" s="55">
        <v>2.4</v>
      </c>
    </row>
    <row r="67" spans="1:11" s="51" customFormat="1" ht="14.25" x14ac:dyDescent="0.2">
      <c r="A67" s="54" t="s">
        <v>97</v>
      </c>
      <c r="B67" s="55">
        <v>1991.1</v>
      </c>
      <c r="C67" s="55">
        <v>1862.8</v>
      </c>
      <c r="D67" s="55">
        <v>128.19999999999999</v>
      </c>
      <c r="E67" s="55">
        <v>2214.3000000000002</v>
      </c>
      <c r="F67" s="55">
        <v>2071.6999999999998</v>
      </c>
      <c r="G67" s="55">
        <v>142.6</v>
      </c>
      <c r="H67" s="56">
        <v>0.8992</v>
      </c>
      <c r="I67" s="55">
        <v>19.5</v>
      </c>
      <c r="J67" s="55">
        <v>18.2</v>
      </c>
      <c r="K67" s="55">
        <v>1.3</v>
      </c>
    </row>
    <row r="68" spans="1:11" s="51" customFormat="1" ht="14.25" x14ac:dyDescent="0.2">
      <c r="A68" s="54" t="s">
        <v>98</v>
      </c>
      <c r="B68" s="55">
        <v>1853.1</v>
      </c>
      <c r="C68" s="55">
        <v>2010.9</v>
      </c>
      <c r="D68" s="55">
        <v>-157.80000000000001</v>
      </c>
      <c r="E68" s="55">
        <v>2027.9</v>
      </c>
      <c r="F68" s="55">
        <v>2200.6</v>
      </c>
      <c r="G68" s="55">
        <v>-172.6</v>
      </c>
      <c r="H68" s="56">
        <v>0.91379999999999995</v>
      </c>
      <c r="I68" s="55">
        <v>17.600000000000001</v>
      </c>
      <c r="J68" s="55">
        <v>19.100000000000001</v>
      </c>
      <c r="K68" s="55">
        <v>-1.5</v>
      </c>
    </row>
    <row r="69" spans="1:11" s="51" customFormat="1" ht="14.25" x14ac:dyDescent="0.2">
      <c r="A69" s="54" t="s">
        <v>99</v>
      </c>
      <c r="B69" s="55">
        <v>1782.3</v>
      </c>
      <c r="C69" s="55">
        <v>2159.9</v>
      </c>
      <c r="D69" s="55">
        <v>-377.6</v>
      </c>
      <c r="E69" s="55">
        <v>1900.5</v>
      </c>
      <c r="F69" s="55">
        <v>2303.1999999999998</v>
      </c>
      <c r="G69" s="55">
        <v>-402.6</v>
      </c>
      <c r="H69" s="56">
        <v>0.93779999999999997</v>
      </c>
      <c r="I69" s="55">
        <v>16.2</v>
      </c>
      <c r="J69" s="55">
        <v>19.7</v>
      </c>
      <c r="K69" s="55">
        <v>-3.4</v>
      </c>
    </row>
    <row r="70" spans="1:11" s="51" customFormat="1" ht="14.25" x14ac:dyDescent="0.2">
      <c r="A70" s="54" t="s">
        <v>100</v>
      </c>
      <c r="B70" s="55">
        <v>1880.1</v>
      </c>
      <c r="C70" s="55">
        <v>2292.8000000000002</v>
      </c>
      <c r="D70" s="55">
        <v>-412.7</v>
      </c>
      <c r="E70" s="55">
        <v>1949.3</v>
      </c>
      <c r="F70" s="55">
        <v>2377.1999999999998</v>
      </c>
      <c r="G70" s="55">
        <v>-427.9</v>
      </c>
      <c r="H70" s="56">
        <v>0.96450000000000002</v>
      </c>
      <c r="I70" s="55">
        <v>16.100000000000001</v>
      </c>
      <c r="J70" s="55">
        <v>19.600000000000001</v>
      </c>
      <c r="K70" s="55">
        <v>-3.5</v>
      </c>
    </row>
    <row r="71" spans="1:11" s="51" customFormat="1" ht="14.25" x14ac:dyDescent="0.2">
      <c r="A71" s="54" t="s">
        <v>101</v>
      </c>
      <c r="B71" s="55">
        <v>2153.6</v>
      </c>
      <c r="C71" s="55">
        <v>2472</v>
      </c>
      <c r="D71" s="55">
        <v>-318.3</v>
      </c>
      <c r="E71" s="55">
        <v>2153.6</v>
      </c>
      <c r="F71" s="55">
        <v>2472</v>
      </c>
      <c r="G71" s="55">
        <v>-318.3</v>
      </c>
      <c r="H71" s="56">
        <v>1</v>
      </c>
      <c r="I71" s="55">
        <v>17.3</v>
      </c>
      <c r="J71" s="55">
        <v>19.899999999999999</v>
      </c>
      <c r="K71" s="55">
        <v>-2.6</v>
      </c>
    </row>
    <row r="72" spans="1:11" s="51" customFormat="1" ht="14.25" x14ac:dyDescent="0.2">
      <c r="A72" s="54" t="s">
        <v>102</v>
      </c>
      <c r="B72" s="55">
        <v>2406.9</v>
      </c>
      <c r="C72" s="55">
        <v>2655</v>
      </c>
      <c r="D72" s="55">
        <v>-248.2</v>
      </c>
      <c r="E72" s="55">
        <v>2324.6</v>
      </c>
      <c r="F72" s="55">
        <v>2564.3000000000002</v>
      </c>
      <c r="G72" s="55">
        <v>-239.7</v>
      </c>
      <c r="H72" s="56">
        <v>1.0354000000000001</v>
      </c>
      <c r="I72" s="55">
        <v>18.2</v>
      </c>
      <c r="J72" s="55">
        <v>20.100000000000001</v>
      </c>
      <c r="K72" s="55">
        <v>-1.9</v>
      </c>
    </row>
    <row r="73" spans="1:11" s="51" customFormat="1" ht="14.25" x14ac:dyDescent="0.2">
      <c r="A73" s="54" t="s">
        <v>103</v>
      </c>
      <c r="B73" s="55">
        <v>2568</v>
      </c>
      <c r="C73" s="55">
        <v>2728.7</v>
      </c>
      <c r="D73" s="55">
        <v>-160.69999999999999</v>
      </c>
      <c r="E73" s="55">
        <v>2413.1</v>
      </c>
      <c r="F73" s="55">
        <v>2564.1</v>
      </c>
      <c r="G73" s="55">
        <v>-151</v>
      </c>
      <c r="H73" s="56">
        <v>1.0642</v>
      </c>
      <c r="I73" s="55">
        <v>18.5</v>
      </c>
      <c r="J73" s="55">
        <v>19.7</v>
      </c>
      <c r="K73" s="55">
        <v>-1.2</v>
      </c>
    </row>
    <row r="74" spans="1:11" s="51" customFormat="1" ht="14.25" x14ac:dyDescent="0.2">
      <c r="A74" s="54" t="s">
        <v>104</v>
      </c>
      <c r="B74" s="55">
        <v>2524</v>
      </c>
      <c r="C74" s="55">
        <v>2982.5</v>
      </c>
      <c r="D74" s="55">
        <v>-458.6</v>
      </c>
      <c r="E74" s="55">
        <v>2288.1</v>
      </c>
      <c r="F74" s="55">
        <v>2703.8</v>
      </c>
      <c r="G74" s="55">
        <v>-415.7</v>
      </c>
      <c r="H74" s="56">
        <v>1.1031</v>
      </c>
      <c r="I74" s="55">
        <v>17.600000000000001</v>
      </c>
      <c r="J74" s="55">
        <v>20.8</v>
      </c>
      <c r="K74" s="55">
        <v>-3.2</v>
      </c>
    </row>
    <row r="75" spans="1:11" s="51" customFormat="1" ht="14.25" x14ac:dyDescent="0.2">
      <c r="A75" s="54" t="s">
        <v>105</v>
      </c>
      <c r="B75" s="55">
        <v>2105</v>
      </c>
      <c r="C75" s="55">
        <v>3517.7</v>
      </c>
      <c r="D75" s="55">
        <v>-1412.7</v>
      </c>
      <c r="E75" s="55">
        <v>1899</v>
      </c>
      <c r="F75" s="55">
        <v>3173.4</v>
      </c>
      <c r="G75" s="55">
        <v>-1274.4000000000001</v>
      </c>
      <c r="H75" s="56">
        <v>1.1085</v>
      </c>
      <c r="I75" s="55">
        <v>15.1</v>
      </c>
      <c r="J75" s="55">
        <v>25.2</v>
      </c>
      <c r="K75" s="55">
        <v>-10.1</v>
      </c>
    </row>
    <row r="76" spans="1:11" s="51" customFormat="1" ht="14.25" x14ac:dyDescent="0.2">
      <c r="A76" s="54" t="s">
        <v>106</v>
      </c>
      <c r="B76" s="55">
        <v>2162.6999999999998</v>
      </c>
      <c r="C76" s="55">
        <v>3456.2</v>
      </c>
      <c r="D76" s="55">
        <v>-1293.5</v>
      </c>
      <c r="E76" s="55">
        <v>1927.9</v>
      </c>
      <c r="F76" s="55">
        <v>3081</v>
      </c>
      <c r="G76" s="55">
        <v>-1153</v>
      </c>
      <c r="H76" s="56">
        <v>1.1217999999999999</v>
      </c>
      <c r="I76" s="55">
        <v>15.1</v>
      </c>
      <c r="J76" s="55">
        <v>24.1</v>
      </c>
      <c r="K76" s="55">
        <v>-9</v>
      </c>
    </row>
    <row r="77" spans="1:11" s="51" customFormat="1" ht="14.25" x14ac:dyDescent="0.2">
      <c r="A77" s="54" t="s">
        <v>107</v>
      </c>
      <c r="B77" s="55">
        <v>2303.5</v>
      </c>
      <c r="C77" s="55">
        <v>3603.1</v>
      </c>
      <c r="D77" s="55">
        <v>-1299.5999999999999</v>
      </c>
      <c r="E77" s="55">
        <v>1998.7</v>
      </c>
      <c r="F77" s="55">
        <v>3126.3</v>
      </c>
      <c r="G77" s="55">
        <v>-1127.5999999999999</v>
      </c>
      <c r="H77" s="56">
        <v>1.1525000000000001</v>
      </c>
      <c r="I77" s="55">
        <v>15.4</v>
      </c>
      <c r="J77" s="55">
        <v>24.1</v>
      </c>
      <c r="K77" s="55">
        <v>-8.6999999999999993</v>
      </c>
    </row>
    <row r="78" spans="1:11" s="51" customFormat="1" ht="14.25" x14ac:dyDescent="0.2">
      <c r="A78" s="54" t="s">
        <v>108</v>
      </c>
      <c r="B78" s="55">
        <v>2468.6</v>
      </c>
      <c r="C78" s="55">
        <v>3795.5</v>
      </c>
      <c r="D78" s="55">
        <v>-1326.9</v>
      </c>
      <c r="E78" s="55">
        <v>2089.4</v>
      </c>
      <c r="F78" s="55">
        <v>3212.5</v>
      </c>
      <c r="G78" s="55">
        <v>-1123.0999999999999</v>
      </c>
      <c r="H78" s="56">
        <v>1.1815</v>
      </c>
      <c r="I78" s="55">
        <v>15.8</v>
      </c>
      <c r="J78" s="55">
        <v>24.3</v>
      </c>
      <c r="K78" s="55">
        <v>-8.5</v>
      </c>
    </row>
    <row r="79" spans="1:11" s="51" customFormat="1" ht="14.25" x14ac:dyDescent="0.2">
      <c r="A79" s="54" t="s">
        <v>109</v>
      </c>
      <c r="B79" s="55">
        <v>2902</v>
      </c>
      <c r="C79" s="55">
        <v>3803.4</v>
      </c>
      <c r="D79" s="55">
        <v>-901.4</v>
      </c>
      <c r="E79" s="55">
        <v>2409.1</v>
      </c>
      <c r="F79" s="55">
        <v>3157.4</v>
      </c>
      <c r="G79" s="55">
        <v>-748.3</v>
      </c>
      <c r="H79" s="56">
        <v>1.2045999999999999</v>
      </c>
      <c r="I79" s="55">
        <v>17.8</v>
      </c>
      <c r="J79" s="55">
        <v>23.3</v>
      </c>
      <c r="K79" s="55">
        <v>-5.5</v>
      </c>
    </row>
    <row r="80" spans="1:11" s="51" customFormat="1" ht="14.25" x14ac:dyDescent="0.2">
      <c r="A80" s="54" t="s">
        <v>110</v>
      </c>
      <c r="B80" s="55">
        <v>3215.3</v>
      </c>
      <c r="C80" s="55">
        <v>3883.1</v>
      </c>
      <c r="D80" s="55">
        <v>-667.8</v>
      </c>
      <c r="E80" s="55">
        <v>2620.6999999999998</v>
      </c>
      <c r="F80" s="55">
        <v>3165</v>
      </c>
      <c r="G80" s="55">
        <v>-544.29999999999995</v>
      </c>
      <c r="H80" s="56">
        <v>1.2269000000000001</v>
      </c>
      <c r="I80" s="55">
        <v>18.7</v>
      </c>
      <c r="J80" s="55">
        <v>22.6</v>
      </c>
      <c r="K80" s="55">
        <v>-3.9</v>
      </c>
    </row>
    <row r="81" spans="1:11" s="51" customFormat="1" ht="14.25" x14ac:dyDescent="0.2">
      <c r="A81" s="54" t="s">
        <v>111</v>
      </c>
      <c r="B81" s="55">
        <v>3450.2</v>
      </c>
      <c r="C81" s="55">
        <v>4059.9</v>
      </c>
      <c r="D81" s="55">
        <v>-609.70000000000005</v>
      </c>
      <c r="E81" s="55">
        <v>2759</v>
      </c>
      <c r="F81" s="55">
        <v>3246.6</v>
      </c>
      <c r="G81" s="55">
        <v>-487.6</v>
      </c>
      <c r="H81" s="56">
        <v>1.2504999999999999</v>
      </c>
      <c r="I81" s="55">
        <v>19</v>
      </c>
      <c r="J81" s="55">
        <v>22.3</v>
      </c>
      <c r="K81" s="55">
        <v>-3.4</v>
      </c>
    </row>
    <row r="82" spans="1:11" s="51" customFormat="1" ht="14.25" x14ac:dyDescent="0.2">
      <c r="A82" s="54" t="s">
        <v>112</v>
      </c>
      <c r="B82" s="55">
        <v>3680.1</v>
      </c>
      <c r="C82" s="55">
        <v>4328.8</v>
      </c>
      <c r="D82" s="55">
        <v>-648.79999999999995</v>
      </c>
      <c r="E82" s="55">
        <v>2886.8</v>
      </c>
      <c r="F82" s="55">
        <v>3395.7</v>
      </c>
      <c r="G82" s="55">
        <v>-508.9</v>
      </c>
      <c r="H82" s="56">
        <v>1.2747999999999999</v>
      </c>
      <c r="I82" s="55">
        <v>19.100000000000001</v>
      </c>
      <c r="J82" s="55">
        <v>22.5</v>
      </c>
      <c r="K82" s="55">
        <v>-3.4</v>
      </c>
    </row>
    <row r="83" spans="1:11" s="51" customFormat="1" ht="14.25" x14ac:dyDescent="0.2">
      <c r="A83" s="54" t="s">
        <v>113</v>
      </c>
      <c r="B83" s="55">
        <v>3919.3</v>
      </c>
      <c r="C83" s="55">
        <v>4531.7</v>
      </c>
      <c r="D83" s="55">
        <v>-612.4</v>
      </c>
      <c r="E83" s="55">
        <v>3013.2</v>
      </c>
      <c r="F83" s="55">
        <v>3484.1</v>
      </c>
      <c r="G83" s="55">
        <v>-470.9</v>
      </c>
      <c r="H83" s="56">
        <v>1.3007</v>
      </c>
      <c r="I83" s="55">
        <v>19.2</v>
      </c>
      <c r="J83" s="55">
        <v>22.2</v>
      </c>
      <c r="K83" s="55">
        <v>-3</v>
      </c>
    </row>
  </sheetData>
  <mergeCells count="7">
    <mergeCell ref="A1:K1"/>
    <mergeCell ref="A2:J2"/>
    <mergeCell ref="A3:A4"/>
    <mergeCell ref="B3:D3"/>
    <mergeCell ref="E3:G3"/>
    <mergeCell ref="H3:H4"/>
    <mergeCell ref="I3:K3"/>
  </mergeCells>
  <hyperlinks>
    <hyperlink ref="M2" r:id="rId1"/>
  </hyperlinks>
  <pageMargins left="0.5" right="0.5" top="0.5" bottom="0.5" header="0.5" footer="0.5"/>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41" sqref="H41"/>
    </sheetView>
  </sheetViews>
  <sheetFormatPr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4"/>
  <sheetViews>
    <sheetView showGridLines="0" topLeftCell="A9" workbookViewId="0">
      <pane ySplit="870" topLeftCell="A10" activePane="bottomLeft"/>
      <selection activeCell="A65" sqref="A65"/>
      <selection pane="bottomLeft" activeCell="I27" sqref="I27:J50"/>
    </sheetView>
  </sheetViews>
  <sheetFormatPr defaultRowHeight="12.75" x14ac:dyDescent="0.2"/>
  <cols>
    <col min="1" max="1" width="8.7109375" style="110" customWidth="1"/>
    <col min="2" max="2" width="7.7109375" style="110" customWidth="1"/>
    <col min="3" max="3" width="8.7109375" style="110" customWidth="1"/>
    <col min="4" max="4" width="7.7109375" style="110" customWidth="1"/>
    <col min="5" max="5" width="8.7109375" style="110" customWidth="1"/>
    <col min="6" max="6" width="7.7109375" style="110" customWidth="1"/>
    <col min="7" max="7" width="8.7109375" style="110" customWidth="1"/>
    <col min="8" max="8" width="7.7109375" style="110" customWidth="1"/>
    <col min="9" max="9" width="8.7109375" style="110" customWidth="1"/>
    <col min="10" max="10" width="7.7109375" style="110" customWidth="1"/>
    <col min="11" max="11" width="8.7109375" style="110" customWidth="1"/>
    <col min="12" max="12" width="9.28515625" style="110" customWidth="1"/>
    <col min="13" max="13" width="7.7109375" style="110" customWidth="1"/>
    <col min="14" max="14" width="9.5703125" style="110" customWidth="1"/>
    <col min="15" max="16384" width="9.140625" style="110"/>
  </cols>
  <sheetData>
    <row r="1" spans="1:15" s="150" customFormat="1" ht="15" customHeight="1" x14ac:dyDescent="0.2">
      <c r="A1" s="230" t="s">
        <v>165</v>
      </c>
      <c r="B1" s="231"/>
      <c r="C1" s="231"/>
      <c r="D1" s="231"/>
      <c r="E1" s="231"/>
      <c r="F1" s="231"/>
      <c r="G1" s="231"/>
      <c r="H1" s="231"/>
      <c r="I1" s="231"/>
      <c r="J1" s="231"/>
      <c r="K1" s="231"/>
      <c r="L1" s="231"/>
      <c r="M1" s="231"/>
      <c r="N1" s="231"/>
    </row>
    <row r="2" spans="1:15" s="150" customFormat="1" ht="14.25" x14ac:dyDescent="0.2">
      <c r="A2" s="154" t="s">
        <v>164</v>
      </c>
      <c r="B2" s="153"/>
      <c r="C2" s="153"/>
      <c r="D2" s="153"/>
      <c r="E2" s="153"/>
      <c r="F2" s="153"/>
      <c r="G2" s="153"/>
      <c r="H2" s="153"/>
      <c r="I2" s="153"/>
      <c r="J2" s="153"/>
      <c r="K2" s="153"/>
      <c r="L2" s="153"/>
      <c r="M2" s="152"/>
      <c r="N2" s="151"/>
    </row>
    <row r="3" spans="1:15" ht="8.1" customHeight="1" x14ac:dyDescent="0.2">
      <c r="A3" s="149"/>
      <c r="B3" s="148"/>
      <c r="C3" s="147"/>
      <c r="D3" s="147"/>
      <c r="E3" s="147"/>
      <c r="F3" s="147"/>
      <c r="G3" s="147"/>
      <c r="H3" s="147"/>
      <c r="I3" s="147"/>
      <c r="J3" s="147"/>
      <c r="K3" s="147"/>
      <c r="L3" s="147"/>
    </row>
    <row r="4" spans="1:15" s="143" customFormat="1" ht="30" customHeight="1" x14ac:dyDescent="0.2">
      <c r="A4" s="232" t="s">
        <v>163</v>
      </c>
      <c r="B4" s="233"/>
      <c r="C4" s="233"/>
      <c r="D4" s="233"/>
      <c r="E4" s="233"/>
      <c r="F4" s="233"/>
      <c r="G4" s="233"/>
      <c r="H4" s="233"/>
      <c r="I4" s="233"/>
      <c r="J4" s="233"/>
      <c r="K4" s="233"/>
      <c r="L4" s="233"/>
      <c r="M4" s="233"/>
      <c r="N4" s="234"/>
    </row>
    <row r="5" spans="1:15" s="143" customFormat="1" ht="8.1" customHeight="1" x14ac:dyDescent="0.2">
      <c r="A5" s="145"/>
      <c r="B5" s="144"/>
      <c r="C5" s="145"/>
      <c r="D5" s="145"/>
      <c r="E5" s="145"/>
      <c r="F5" s="145"/>
      <c r="G5" s="145"/>
      <c r="H5" s="145"/>
      <c r="I5" s="145"/>
      <c r="J5" s="145"/>
      <c r="K5" s="145"/>
      <c r="L5" s="145"/>
      <c r="M5" s="144"/>
      <c r="N5" s="144"/>
    </row>
    <row r="6" spans="1:15" s="146" customFormat="1" ht="25.5" customHeight="1" x14ac:dyDescent="0.2">
      <c r="A6" s="235" t="s">
        <v>162</v>
      </c>
      <c r="B6" s="236"/>
      <c r="C6" s="236"/>
      <c r="D6" s="236"/>
      <c r="E6" s="236"/>
      <c r="F6" s="236"/>
      <c r="G6" s="236"/>
      <c r="H6" s="236"/>
      <c r="I6" s="236"/>
      <c r="J6" s="236"/>
      <c r="K6" s="236"/>
      <c r="L6" s="236"/>
      <c r="M6" s="236"/>
      <c r="N6" s="236"/>
    </row>
    <row r="7" spans="1:15" s="143" customFormat="1" ht="8.1" customHeight="1" x14ac:dyDescent="0.2">
      <c r="A7" s="145"/>
      <c r="B7" s="144"/>
      <c r="C7" s="145"/>
      <c r="D7" s="145"/>
      <c r="E7" s="145"/>
      <c r="F7" s="145"/>
      <c r="G7" s="145"/>
      <c r="H7" s="145"/>
      <c r="I7" s="145"/>
      <c r="J7" s="145"/>
      <c r="K7" s="145"/>
      <c r="L7" s="145"/>
      <c r="M7" s="144"/>
      <c r="N7" s="144"/>
    </row>
    <row r="8" spans="1:15" s="142" customFormat="1" ht="37.5" customHeight="1" x14ac:dyDescent="0.25">
      <c r="A8" s="242" t="s">
        <v>161</v>
      </c>
      <c r="B8" s="243"/>
      <c r="C8" s="243"/>
      <c r="D8" s="243"/>
      <c r="E8" s="243"/>
      <c r="F8" s="243"/>
      <c r="G8" s="243"/>
      <c r="H8" s="243"/>
      <c r="I8" s="243"/>
      <c r="J8" s="243"/>
      <c r="K8" s="243"/>
      <c r="L8" s="243"/>
      <c r="M8" s="243"/>
      <c r="N8" s="243"/>
    </row>
    <row r="9" spans="1:15" ht="12.75" customHeight="1" x14ac:dyDescent="0.2">
      <c r="A9" s="124"/>
      <c r="B9" s="124"/>
      <c r="C9" s="124"/>
      <c r="D9" s="124"/>
      <c r="E9" s="124"/>
      <c r="F9" s="124"/>
      <c r="G9" s="124"/>
      <c r="H9" s="124"/>
      <c r="I9" s="124"/>
      <c r="J9" s="124"/>
      <c r="K9" s="124"/>
      <c r="L9" s="124"/>
      <c r="M9" s="124"/>
      <c r="N9" s="124"/>
    </row>
    <row r="10" spans="1:15" x14ac:dyDescent="0.2">
      <c r="A10" s="141" t="s">
        <v>160</v>
      </c>
      <c r="B10" s="140" t="s">
        <v>159</v>
      </c>
      <c r="C10" s="139" t="s">
        <v>160</v>
      </c>
      <c r="D10" s="140" t="s">
        <v>159</v>
      </c>
      <c r="E10" s="139" t="s">
        <v>160</v>
      </c>
      <c r="F10" s="140" t="s">
        <v>159</v>
      </c>
      <c r="G10" s="139" t="s">
        <v>160</v>
      </c>
      <c r="H10" s="140" t="s">
        <v>159</v>
      </c>
      <c r="I10" s="139" t="s">
        <v>160</v>
      </c>
      <c r="J10" s="140" t="s">
        <v>159</v>
      </c>
      <c r="K10" s="139" t="s">
        <v>160</v>
      </c>
      <c r="L10" s="140" t="s">
        <v>159</v>
      </c>
      <c r="M10" s="139" t="s">
        <v>160</v>
      </c>
      <c r="N10" s="138" t="s">
        <v>159</v>
      </c>
    </row>
    <row r="11" spans="1:15" x14ac:dyDescent="0.2">
      <c r="A11" s="132">
        <v>1774</v>
      </c>
      <c r="B11" s="131">
        <v>3.6999999999999998E-2</v>
      </c>
      <c r="C11" s="130">
        <v>1814</v>
      </c>
      <c r="D11" s="131">
        <v>8.1000000000000003E-2</v>
      </c>
      <c r="E11" s="130">
        <v>1854</v>
      </c>
      <c r="F11" s="131">
        <v>3.9E-2</v>
      </c>
      <c r="G11" s="130">
        <v>1894</v>
      </c>
      <c r="H11" s="131">
        <v>3.9E-2</v>
      </c>
      <c r="I11" s="130">
        <v>1934</v>
      </c>
      <c r="J11" s="131">
        <v>6.0999999999999999E-2</v>
      </c>
      <c r="K11" s="130">
        <v>1974</v>
      </c>
      <c r="L11" s="131">
        <v>0.22600000000000001</v>
      </c>
      <c r="M11" s="130">
        <v>2014</v>
      </c>
      <c r="N11" s="129">
        <v>1.0880000000000001</v>
      </c>
      <c r="O11" s="155"/>
    </row>
    <row r="12" spans="1:15" x14ac:dyDescent="0.2">
      <c r="A12" s="132">
        <v>1775</v>
      </c>
      <c r="B12" s="131">
        <v>3.5000000000000003E-2</v>
      </c>
      <c r="C12" s="130">
        <v>1815</v>
      </c>
      <c r="D12" s="131">
        <v>7.0999999999999994E-2</v>
      </c>
      <c r="E12" s="130">
        <v>1855</v>
      </c>
      <c r="F12" s="131">
        <v>0.04</v>
      </c>
      <c r="G12" s="130">
        <v>1895</v>
      </c>
      <c r="H12" s="131">
        <v>3.9E-2</v>
      </c>
      <c r="I12" s="130">
        <v>1935</v>
      </c>
      <c r="J12" s="131">
        <v>6.3E-2</v>
      </c>
      <c r="K12" s="130">
        <v>1975</v>
      </c>
      <c r="L12" s="131">
        <v>0.247</v>
      </c>
      <c r="M12" s="130">
        <v>2015</v>
      </c>
      <c r="N12" s="129">
        <v>1.1080000000000001</v>
      </c>
      <c r="O12" s="155"/>
    </row>
    <row r="13" spans="1:15" x14ac:dyDescent="0.2">
      <c r="A13" s="132">
        <v>1776</v>
      </c>
      <c r="B13" s="131">
        <v>0.04</v>
      </c>
      <c r="C13" s="130">
        <v>1816</v>
      </c>
      <c r="D13" s="131">
        <v>6.5000000000000002E-2</v>
      </c>
      <c r="E13" s="130">
        <v>1856</v>
      </c>
      <c r="F13" s="131">
        <v>3.9E-2</v>
      </c>
      <c r="G13" s="130">
        <v>1896</v>
      </c>
      <c r="H13" s="131">
        <v>3.9E-2</v>
      </c>
      <c r="I13" s="130">
        <v>1936</v>
      </c>
      <c r="J13" s="131">
        <v>6.4000000000000001E-2</v>
      </c>
      <c r="K13" s="130">
        <v>1976</v>
      </c>
      <c r="L13" s="131">
        <v>0.26100000000000001</v>
      </c>
      <c r="M13" s="130">
        <v>2016</v>
      </c>
      <c r="N13" s="129">
        <v>1.131</v>
      </c>
      <c r="O13" s="155"/>
    </row>
    <row r="14" spans="1:15" x14ac:dyDescent="0.2">
      <c r="A14" s="132">
        <v>1777</v>
      </c>
      <c r="B14" s="131">
        <v>4.9000000000000002E-2</v>
      </c>
      <c r="C14" s="130">
        <v>1817</v>
      </c>
      <c r="D14" s="131">
        <v>6.0999999999999999E-2</v>
      </c>
      <c r="E14" s="130">
        <v>1857</v>
      </c>
      <c r="F14" s="131">
        <v>0.04</v>
      </c>
      <c r="G14" s="130">
        <v>1897</v>
      </c>
      <c r="H14" s="131">
        <v>3.7999999999999999E-2</v>
      </c>
      <c r="I14" s="130">
        <v>1937</v>
      </c>
      <c r="J14" s="131">
        <v>6.6000000000000003E-2</v>
      </c>
      <c r="K14" s="130">
        <v>1977</v>
      </c>
      <c r="L14" s="131">
        <v>0.27800000000000002</v>
      </c>
      <c r="M14" s="130">
        <v>2017</v>
      </c>
      <c r="N14" s="129">
        <v>1.1559999999999999</v>
      </c>
      <c r="O14" s="155"/>
    </row>
    <row r="15" spans="1:15" x14ac:dyDescent="0.2">
      <c r="A15" s="137">
        <v>1778</v>
      </c>
      <c r="B15" s="136">
        <v>6.3E-2</v>
      </c>
      <c r="C15" s="135">
        <v>1818</v>
      </c>
      <c r="D15" s="136">
        <v>5.8000000000000003E-2</v>
      </c>
      <c r="E15" s="135">
        <v>1858</v>
      </c>
      <c r="F15" s="136">
        <v>3.7999999999999999E-2</v>
      </c>
      <c r="G15" s="135">
        <v>1898</v>
      </c>
      <c r="H15" s="136">
        <v>3.7999999999999999E-2</v>
      </c>
      <c r="I15" s="135">
        <v>1938</v>
      </c>
      <c r="J15" s="136">
        <v>6.5000000000000002E-2</v>
      </c>
      <c r="K15" s="135">
        <v>1978</v>
      </c>
      <c r="L15" s="136">
        <v>0.29899999999999999</v>
      </c>
      <c r="M15" s="135">
        <v>2018</v>
      </c>
      <c r="N15" s="134">
        <v>1.181</v>
      </c>
      <c r="O15" s="155"/>
    </row>
    <row r="16" spans="1:15" x14ac:dyDescent="0.2">
      <c r="A16" s="132">
        <v>1779</v>
      </c>
      <c r="B16" s="131">
        <v>5.6000000000000001E-2</v>
      </c>
      <c r="C16" s="130">
        <v>1819</v>
      </c>
      <c r="D16" s="131">
        <v>5.8000000000000003E-2</v>
      </c>
      <c r="E16" s="130">
        <v>1859</v>
      </c>
      <c r="F16" s="131">
        <v>3.7999999999999999E-2</v>
      </c>
      <c r="G16" s="130">
        <v>1899</v>
      </c>
      <c r="H16" s="131">
        <v>3.7999999999999999E-2</v>
      </c>
      <c r="I16" s="130">
        <v>1939</v>
      </c>
      <c r="J16" s="131">
        <v>6.4000000000000001E-2</v>
      </c>
      <c r="K16" s="130">
        <v>1979</v>
      </c>
      <c r="L16" s="131">
        <v>0.33300000000000002</v>
      </c>
      <c r="M16" s="130">
        <v>2019</v>
      </c>
      <c r="N16" s="129">
        <v>1.2070000000000001</v>
      </c>
      <c r="O16" s="155"/>
    </row>
    <row r="17" spans="1:15" x14ac:dyDescent="0.2">
      <c r="A17" s="132">
        <v>1780</v>
      </c>
      <c r="B17" s="131">
        <v>6.3E-2</v>
      </c>
      <c r="C17" s="130">
        <v>1820</v>
      </c>
      <c r="D17" s="131">
        <v>5.3999999999999999E-2</v>
      </c>
      <c r="E17" s="130">
        <v>1860</v>
      </c>
      <c r="F17" s="131">
        <v>3.7999999999999999E-2</v>
      </c>
      <c r="G17" s="130">
        <v>1900</v>
      </c>
      <c r="H17" s="131">
        <v>3.9E-2</v>
      </c>
      <c r="I17" s="130">
        <v>1940</v>
      </c>
      <c r="J17" s="131">
        <v>6.4000000000000001E-2</v>
      </c>
      <c r="K17" s="130">
        <v>1980</v>
      </c>
      <c r="L17" s="131">
        <v>0.378</v>
      </c>
      <c r="M17" s="130">
        <v>2020</v>
      </c>
      <c r="N17" s="129">
        <v>1.234</v>
      </c>
      <c r="O17" s="155"/>
    </row>
    <row r="18" spans="1:15" x14ac:dyDescent="0.2">
      <c r="A18" s="132">
        <v>1781</v>
      </c>
      <c r="B18" s="131">
        <v>5.0999999999999997E-2</v>
      </c>
      <c r="C18" s="130">
        <v>1821</v>
      </c>
      <c r="D18" s="131">
        <v>5.1999999999999998E-2</v>
      </c>
      <c r="E18" s="130">
        <v>1861</v>
      </c>
      <c r="F18" s="131">
        <v>0.04</v>
      </c>
      <c r="G18" s="130">
        <v>1901</v>
      </c>
      <c r="H18" s="131">
        <v>3.9E-2</v>
      </c>
      <c r="I18" s="130">
        <v>1941</v>
      </c>
      <c r="J18" s="131">
        <v>6.7000000000000004E-2</v>
      </c>
      <c r="K18" s="130">
        <v>1981</v>
      </c>
      <c r="L18" s="131">
        <v>0.41699999999999998</v>
      </c>
      <c r="M18" s="130">
        <v>2021</v>
      </c>
      <c r="N18" s="129">
        <v>1.2609999999999999</v>
      </c>
      <c r="O18" s="155"/>
    </row>
    <row r="19" spans="1:15" x14ac:dyDescent="0.2">
      <c r="A19" s="132">
        <v>1782</v>
      </c>
      <c r="B19" s="131">
        <v>5.5E-2</v>
      </c>
      <c r="C19" s="130">
        <v>1822</v>
      </c>
      <c r="D19" s="131">
        <v>5.3999999999999999E-2</v>
      </c>
      <c r="E19" s="130">
        <v>1862</v>
      </c>
      <c r="F19" s="131">
        <v>4.5999999999999999E-2</v>
      </c>
      <c r="G19" s="130">
        <v>1902</v>
      </c>
      <c r="H19" s="131">
        <v>3.9E-2</v>
      </c>
      <c r="I19" s="130">
        <v>1942</v>
      </c>
      <c r="J19" s="131">
        <v>7.4999999999999997E-2</v>
      </c>
      <c r="K19" s="130">
        <v>1982</v>
      </c>
      <c r="L19" s="131">
        <v>0.443</v>
      </c>
      <c r="M19" s="130">
        <v>2022</v>
      </c>
      <c r="N19" s="129">
        <v>1.288</v>
      </c>
      <c r="O19" s="155"/>
    </row>
    <row r="20" spans="1:15" x14ac:dyDescent="0.2">
      <c r="A20" s="137">
        <v>1783</v>
      </c>
      <c r="B20" s="136">
        <v>4.9000000000000002E-2</v>
      </c>
      <c r="C20" s="135">
        <v>1823</v>
      </c>
      <c r="D20" s="136">
        <v>4.8000000000000001E-2</v>
      </c>
      <c r="E20" s="135">
        <v>1863</v>
      </c>
      <c r="F20" s="136">
        <v>5.8000000000000003E-2</v>
      </c>
      <c r="G20" s="135">
        <v>1903</v>
      </c>
      <c r="H20" s="136">
        <v>0.04</v>
      </c>
      <c r="I20" s="135">
        <v>1943</v>
      </c>
      <c r="J20" s="136">
        <v>7.9000000000000001E-2</v>
      </c>
      <c r="K20" s="135">
        <v>1983</v>
      </c>
      <c r="L20" s="136">
        <v>0.45700000000000002</v>
      </c>
      <c r="M20" s="135">
        <v>2023</v>
      </c>
      <c r="N20" s="134">
        <f>N19+0.027</f>
        <v>1.3149999999999999</v>
      </c>
    </row>
    <row r="21" spans="1:15" x14ac:dyDescent="0.2">
      <c r="A21" s="132">
        <v>1784</v>
      </c>
      <c r="B21" s="131">
        <v>4.7E-2</v>
      </c>
      <c r="C21" s="130">
        <v>1824</v>
      </c>
      <c r="D21" s="131">
        <v>4.3999999999999997E-2</v>
      </c>
      <c r="E21" s="130">
        <v>1864</v>
      </c>
      <c r="F21" s="131">
        <v>7.1999999999999995E-2</v>
      </c>
      <c r="G21" s="130">
        <v>1904</v>
      </c>
      <c r="H21" s="131">
        <v>4.1000000000000002E-2</v>
      </c>
      <c r="I21" s="130">
        <v>1944</v>
      </c>
      <c r="J21" s="131">
        <v>8.1000000000000003E-2</v>
      </c>
      <c r="K21" s="130">
        <v>1984</v>
      </c>
      <c r="L21" s="131">
        <v>0.47599999999999998</v>
      </c>
      <c r="M21" s="130"/>
      <c r="N21" s="129"/>
    </row>
    <row r="22" spans="1:15" x14ac:dyDescent="0.2">
      <c r="A22" s="132">
        <v>1785</v>
      </c>
      <c r="B22" s="131">
        <v>4.3999999999999997E-2</v>
      </c>
      <c r="C22" s="130">
        <v>1825</v>
      </c>
      <c r="D22" s="131">
        <v>4.4999999999999998E-2</v>
      </c>
      <c r="E22" s="130">
        <v>1865</v>
      </c>
      <c r="F22" s="131">
        <v>7.4999999999999997E-2</v>
      </c>
      <c r="G22" s="130">
        <v>1905</v>
      </c>
      <c r="H22" s="131">
        <v>0.04</v>
      </c>
      <c r="I22" s="130">
        <v>1945</v>
      </c>
      <c r="J22" s="131">
        <v>8.3000000000000004E-2</v>
      </c>
      <c r="K22" s="130">
        <v>1985</v>
      </c>
      <c r="L22" s="131">
        <v>0.49299999999999999</v>
      </c>
      <c r="M22" s="130"/>
      <c r="N22" s="129"/>
    </row>
    <row r="23" spans="1:15" x14ac:dyDescent="0.2">
      <c r="A23" s="132">
        <v>1786</v>
      </c>
      <c r="B23" s="131">
        <v>4.3999999999999997E-2</v>
      </c>
      <c r="C23" s="130">
        <v>1826</v>
      </c>
      <c r="D23" s="131">
        <v>4.4999999999999998E-2</v>
      </c>
      <c r="E23" s="130">
        <v>1866</v>
      </c>
      <c r="F23" s="131">
        <v>7.2999999999999995E-2</v>
      </c>
      <c r="G23" s="130">
        <v>1906</v>
      </c>
      <c r="H23" s="131">
        <v>4.1000000000000002E-2</v>
      </c>
      <c r="I23" s="130">
        <v>1946</v>
      </c>
      <c r="J23" s="131">
        <v>8.8999999999999996E-2</v>
      </c>
      <c r="K23" s="130">
        <v>1986</v>
      </c>
      <c r="L23" s="131">
        <v>0.503</v>
      </c>
      <c r="M23" s="130"/>
      <c r="N23" s="129"/>
    </row>
    <row r="24" spans="1:15" x14ac:dyDescent="0.2">
      <c r="A24" s="132">
        <v>1787</v>
      </c>
      <c r="B24" s="131">
        <v>4.2999999999999997E-2</v>
      </c>
      <c r="C24" s="130">
        <v>1827</v>
      </c>
      <c r="D24" s="131">
        <v>4.5999999999999999E-2</v>
      </c>
      <c r="E24" s="130">
        <v>1867</v>
      </c>
      <c r="F24" s="131">
        <v>6.8000000000000005E-2</v>
      </c>
      <c r="G24" s="130">
        <v>1907</v>
      </c>
      <c r="H24" s="131">
        <v>4.2999999999999997E-2</v>
      </c>
      <c r="I24" s="130">
        <v>1947</v>
      </c>
      <c r="J24" s="131">
        <v>0.10199999999999999</v>
      </c>
      <c r="K24" s="130">
        <v>1987</v>
      </c>
      <c r="L24" s="131">
        <v>0.52100000000000002</v>
      </c>
      <c r="M24" s="130"/>
      <c r="N24" s="129"/>
    </row>
    <row r="25" spans="1:15" x14ac:dyDescent="0.2">
      <c r="A25" s="137">
        <v>1788</v>
      </c>
      <c r="B25" s="136">
        <v>4.1000000000000002E-2</v>
      </c>
      <c r="C25" s="135">
        <v>1828</v>
      </c>
      <c r="D25" s="136">
        <v>4.3999999999999997E-2</v>
      </c>
      <c r="E25" s="135">
        <v>1868</v>
      </c>
      <c r="F25" s="136">
        <v>6.5000000000000002E-2</v>
      </c>
      <c r="G25" s="135">
        <v>1908</v>
      </c>
      <c r="H25" s="136">
        <v>4.2000000000000003E-2</v>
      </c>
      <c r="I25" s="135">
        <v>1948</v>
      </c>
      <c r="J25" s="136">
        <v>0.111</v>
      </c>
      <c r="K25" s="135">
        <v>1988</v>
      </c>
      <c r="L25" s="136">
        <v>0.54300000000000004</v>
      </c>
      <c r="M25" s="135"/>
      <c r="N25" s="134"/>
    </row>
    <row r="26" spans="1:15" x14ac:dyDescent="0.2">
      <c r="A26" s="132">
        <v>1789</v>
      </c>
      <c r="B26" s="131">
        <v>0.04</v>
      </c>
      <c r="C26" s="130">
        <v>1829</v>
      </c>
      <c r="D26" s="131">
        <v>4.2999999999999997E-2</v>
      </c>
      <c r="E26" s="130">
        <v>1869</v>
      </c>
      <c r="F26" s="131">
        <v>6.2E-2</v>
      </c>
      <c r="G26" s="130">
        <v>1909</v>
      </c>
      <c r="H26" s="131">
        <v>4.2000000000000003E-2</v>
      </c>
      <c r="I26" s="130">
        <v>1949</v>
      </c>
      <c r="J26" s="131">
        <v>0.109</v>
      </c>
      <c r="K26" s="130">
        <v>1989</v>
      </c>
      <c r="L26" s="131">
        <v>0.56899999999999995</v>
      </c>
      <c r="M26" s="130"/>
      <c r="N26" s="129"/>
    </row>
    <row r="27" spans="1:15" x14ac:dyDescent="0.2">
      <c r="A27" s="132">
        <v>1790</v>
      </c>
      <c r="B27" s="131">
        <v>4.2000000000000003E-2</v>
      </c>
      <c r="C27" s="130">
        <v>1830</v>
      </c>
      <c r="D27" s="131">
        <v>4.2000000000000003E-2</v>
      </c>
      <c r="E27" s="130">
        <v>1870</v>
      </c>
      <c r="F27" s="131">
        <v>0.06</v>
      </c>
      <c r="G27" s="130">
        <v>1910</v>
      </c>
      <c r="H27" s="131">
        <v>4.3999999999999997E-2</v>
      </c>
      <c r="I27" s="130">
        <v>1950</v>
      </c>
      <c r="J27" s="131">
        <v>0.111</v>
      </c>
      <c r="K27" s="130">
        <v>1990</v>
      </c>
      <c r="L27" s="131">
        <v>0.59899999999999998</v>
      </c>
      <c r="M27" s="130"/>
      <c r="N27" s="129"/>
    </row>
    <row r="28" spans="1:15" x14ac:dyDescent="0.2">
      <c r="A28" s="132">
        <v>1791</v>
      </c>
      <c r="B28" s="131">
        <v>4.2999999999999997E-2</v>
      </c>
      <c r="C28" s="130">
        <v>1831</v>
      </c>
      <c r="D28" s="131">
        <v>0.04</v>
      </c>
      <c r="E28" s="130">
        <v>1871</v>
      </c>
      <c r="F28" s="131">
        <v>5.6000000000000001E-2</v>
      </c>
      <c r="G28" s="130">
        <v>1911</v>
      </c>
      <c r="H28" s="131">
        <v>4.3999999999999997E-2</v>
      </c>
      <c r="I28" s="130">
        <v>1951</v>
      </c>
      <c r="J28" s="131">
        <v>0.11899999999999999</v>
      </c>
      <c r="K28" s="130">
        <v>1991</v>
      </c>
      <c r="L28" s="131">
        <v>0.625</v>
      </c>
      <c r="M28" s="130"/>
      <c r="N28" s="129"/>
    </row>
    <row r="29" spans="1:15" x14ac:dyDescent="0.2">
      <c r="A29" s="132">
        <v>1792</v>
      </c>
      <c r="B29" s="131">
        <v>4.3999999999999997E-2</v>
      </c>
      <c r="C29" s="130">
        <v>1832</v>
      </c>
      <c r="D29" s="131">
        <v>3.9E-2</v>
      </c>
      <c r="E29" s="130">
        <v>1872</v>
      </c>
      <c r="F29" s="131">
        <v>5.6000000000000001E-2</v>
      </c>
      <c r="G29" s="130">
        <v>1912</v>
      </c>
      <c r="H29" s="131">
        <v>4.3999999999999997E-2</v>
      </c>
      <c r="I29" s="130">
        <v>1952</v>
      </c>
      <c r="J29" s="131">
        <v>0.122</v>
      </c>
      <c r="K29" s="130">
        <v>1992</v>
      </c>
      <c r="L29" s="131">
        <v>0.64300000000000002</v>
      </c>
      <c r="M29" s="130"/>
      <c r="N29" s="129"/>
    </row>
    <row r="30" spans="1:15" x14ac:dyDescent="0.2">
      <c r="A30" s="137">
        <v>1793</v>
      </c>
      <c r="B30" s="136">
        <v>4.4999999999999998E-2</v>
      </c>
      <c r="C30" s="135">
        <v>1833</v>
      </c>
      <c r="D30" s="136">
        <v>3.9E-2</v>
      </c>
      <c r="E30" s="135">
        <v>1873</v>
      </c>
      <c r="F30" s="136">
        <v>5.5E-2</v>
      </c>
      <c r="G30" s="135">
        <v>1913</v>
      </c>
      <c r="H30" s="136">
        <v>4.4999999999999998E-2</v>
      </c>
      <c r="I30" s="135">
        <v>1953</v>
      </c>
      <c r="J30" s="136">
        <v>0.122</v>
      </c>
      <c r="K30" s="135">
        <v>1993</v>
      </c>
      <c r="L30" s="136">
        <v>0.66300000000000003</v>
      </c>
      <c r="M30" s="135"/>
      <c r="N30" s="134"/>
    </row>
    <row r="31" spans="1:15" x14ac:dyDescent="0.2">
      <c r="A31" s="132">
        <v>1794</v>
      </c>
      <c r="B31" s="131">
        <v>0.05</v>
      </c>
      <c r="C31" s="130">
        <v>1834</v>
      </c>
      <c r="D31" s="131">
        <v>3.9E-2</v>
      </c>
      <c r="E31" s="130">
        <v>1874</v>
      </c>
      <c r="F31" s="131">
        <v>5.1999999999999998E-2</v>
      </c>
      <c r="G31" s="130">
        <v>1914</v>
      </c>
      <c r="H31" s="131">
        <v>4.5999999999999999E-2</v>
      </c>
      <c r="I31" s="130">
        <v>1954</v>
      </c>
      <c r="J31" s="131">
        <v>0.123</v>
      </c>
      <c r="K31" s="130">
        <v>1994</v>
      </c>
      <c r="L31" s="131">
        <v>0.68</v>
      </c>
      <c r="M31" s="130"/>
      <c r="N31" s="129"/>
    </row>
    <row r="32" spans="1:15" x14ac:dyDescent="0.2">
      <c r="A32" s="132">
        <v>1795</v>
      </c>
      <c r="B32" s="131">
        <v>5.8000000000000003E-2</v>
      </c>
      <c r="C32" s="130">
        <v>1835</v>
      </c>
      <c r="D32" s="131">
        <v>0.04</v>
      </c>
      <c r="E32" s="130">
        <v>1875</v>
      </c>
      <c r="F32" s="131">
        <v>0.05</v>
      </c>
      <c r="G32" s="130">
        <v>1915</v>
      </c>
      <c r="H32" s="131">
        <v>4.5999999999999999E-2</v>
      </c>
      <c r="I32" s="130">
        <v>1955</v>
      </c>
      <c r="J32" s="131">
        <v>0.123</v>
      </c>
      <c r="K32" s="130">
        <v>1995</v>
      </c>
      <c r="L32" s="131">
        <v>0.69899999999999995</v>
      </c>
      <c r="M32" s="130"/>
      <c r="N32" s="129"/>
    </row>
    <row r="33" spans="1:14" x14ac:dyDescent="0.2">
      <c r="A33" s="132">
        <v>1796</v>
      </c>
      <c r="B33" s="131">
        <v>6.0999999999999999E-2</v>
      </c>
      <c r="C33" s="130">
        <v>1836</v>
      </c>
      <c r="D33" s="131">
        <v>4.2999999999999997E-2</v>
      </c>
      <c r="E33" s="130">
        <v>1876</v>
      </c>
      <c r="F33" s="131">
        <v>4.9000000000000002E-2</v>
      </c>
      <c r="G33" s="130">
        <v>1916</v>
      </c>
      <c r="H33" s="131">
        <v>0.05</v>
      </c>
      <c r="I33" s="130">
        <v>1956</v>
      </c>
      <c r="J33" s="131">
        <v>0.125</v>
      </c>
      <c r="K33" s="130">
        <v>1996</v>
      </c>
      <c r="L33" s="131">
        <v>0.72</v>
      </c>
      <c r="M33" s="130"/>
      <c r="N33" s="129"/>
    </row>
    <row r="34" spans="1:14" x14ac:dyDescent="0.2">
      <c r="A34" s="132">
        <v>1797</v>
      </c>
      <c r="B34" s="131">
        <v>5.8000000000000003E-2</v>
      </c>
      <c r="C34" s="130">
        <v>1837</v>
      </c>
      <c r="D34" s="131">
        <v>4.3999999999999997E-2</v>
      </c>
      <c r="E34" s="130">
        <v>1877</v>
      </c>
      <c r="F34" s="131">
        <v>4.8000000000000001E-2</v>
      </c>
      <c r="G34" s="130">
        <v>1917</v>
      </c>
      <c r="H34" s="131">
        <v>5.8999999999999997E-2</v>
      </c>
      <c r="I34" s="130">
        <v>1957</v>
      </c>
      <c r="J34" s="131">
        <v>0.129</v>
      </c>
      <c r="K34" s="130">
        <v>1997</v>
      </c>
      <c r="L34" s="131">
        <v>0.73599999999999999</v>
      </c>
      <c r="M34" s="130"/>
      <c r="N34" s="129"/>
    </row>
    <row r="35" spans="1:14" x14ac:dyDescent="0.2">
      <c r="A35" s="137">
        <v>1798</v>
      </c>
      <c r="B35" s="136">
        <v>5.6000000000000001E-2</v>
      </c>
      <c r="C35" s="135">
        <v>1838</v>
      </c>
      <c r="D35" s="136">
        <v>4.2999999999999997E-2</v>
      </c>
      <c r="E35" s="135">
        <v>1878</v>
      </c>
      <c r="F35" s="136">
        <v>4.5999999999999999E-2</v>
      </c>
      <c r="G35" s="135">
        <v>1918</v>
      </c>
      <c r="H35" s="136">
        <v>6.9000000000000006E-2</v>
      </c>
      <c r="I35" s="135">
        <v>1958</v>
      </c>
      <c r="J35" s="136">
        <v>0.13300000000000001</v>
      </c>
      <c r="K35" s="135">
        <v>1998</v>
      </c>
      <c r="L35" s="136">
        <v>0.748</v>
      </c>
      <c r="M35" s="135"/>
      <c r="N35" s="134"/>
    </row>
    <row r="36" spans="1:14" x14ac:dyDescent="0.2">
      <c r="A36" s="132">
        <v>1799</v>
      </c>
      <c r="B36" s="131">
        <v>5.6000000000000001E-2</v>
      </c>
      <c r="C36" s="130">
        <v>1839</v>
      </c>
      <c r="D36" s="131">
        <v>4.2999999999999997E-2</v>
      </c>
      <c r="E36" s="130">
        <v>1879</v>
      </c>
      <c r="F36" s="131">
        <v>4.5999999999999999E-2</v>
      </c>
      <c r="G36" s="130">
        <v>1919</v>
      </c>
      <c r="H36" s="131">
        <v>7.9000000000000001E-2</v>
      </c>
      <c r="I36" s="130">
        <v>1959</v>
      </c>
      <c r="J36" s="131">
        <v>0.13300000000000001</v>
      </c>
      <c r="K36" s="130">
        <v>1999</v>
      </c>
      <c r="L36" s="131">
        <v>0.76400000000000001</v>
      </c>
      <c r="M36" s="130"/>
      <c r="N36" s="129"/>
    </row>
    <row r="37" spans="1:14" x14ac:dyDescent="0.2">
      <c r="A37" s="132">
        <v>1800</v>
      </c>
      <c r="B37" s="131">
        <v>5.8000000000000003E-2</v>
      </c>
      <c r="C37" s="130">
        <v>1840</v>
      </c>
      <c r="D37" s="131">
        <v>0.04</v>
      </c>
      <c r="E37" s="130">
        <v>1880</v>
      </c>
      <c r="F37" s="131">
        <v>4.7E-2</v>
      </c>
      <c r="G37" s="130">
        <v>1920</v>
      </c>
      <c r="H37" s="131">
        <v>9.1999999999999998E-2</v>
      </c>
      <c r="I37" s="130">
        <v>1960</v>
      </c>
      <c r="J37" s="131">
        <v>0.13600000000000001</v>
      </c>
      <c r="K37" s="130">
        <v>2000</v>
      </c>
      <c r="L37" s="131">
        <v>0.79</v>
      </c>
      <c r="M37" s="130"/>
      <c r="N37" s="129"/>
    </row>
    <row r="38" spans="1:14" x14ac:dyDescent="0.2">
      <c r="A38" s="132">
        <v>1801</v>
      </c>
      <c r="B38" s="131">
        <v>5.8000000000000003E-2</v>
      </c>
      <c r="C38" s="130">
        <v>1841</v>
      </c>
      <c r="D38" s="131">
        <v>0.04</v>
      </c>
      <c r="E38" s="130">
        <v>1881</v>
      </c>
      <c r="F38" s="131">
        <v>4.7E-2</v>
      </c>
      <c r="G38" s="130">
        <v>1921</v>
      </c>
      <c r="H38" s="131">
        <v>8.2000000000000003E-2</v>
      </c>
      <c r="I38" s="130">
        <v>1961</v>
      </c>
      <c r="J38" s="131">
        <v>0.13700000000000001</v>
      </c>
      <c r="K38" s="130">
        <v>2001</v>
      </c>
      <c r="L38" s="131">
        <v>0.81200000000000006</v>
      </c>
      <c r="M38" s="130"/>
      <c r="N38" s="129"/>
    </row>
    <row r="39" spans="1:14" x14ac:dyDescent="0.2">
      <c r="A39" s="132">
        <v>1802</v>
      </c>
      <c r="B39" s="131">
        <v>4.9000000000000002E-2</v>
      </c>
      <c r="C39" s="130">
        <v>1842</v>
      </c>
      <c r="D39" s="131">
        <v>3.7999999999999999E-2</v>
      </c>
      <c r="E39" s="130">
        <v>1882</v>
      </c>
      <c r="F39" s="131">
        <v>4.7E-2</v>
      </c>
      <c r="G39" s="130">
        <v>1922</v>
      </c>
      <c r="H39" s="131">
        <v>7.6999999999999999E-2</v>
      </c>
      <c r="I39" s="130">
        <v>1962</v>
      </c>
      <c r="J39" s="131">
        <v>0.13800000000000001</v>
      </c>
      <c r="K39" s="130">
        <v>2002</v>
      </c>
      <c r="L39" s="131">
        <v>0.82499999999999996</v>
      </c>
      <c r="M39" s="130"/>
      <c r="N39" s="129"/>
    </row>
    <row r="40" spans="1:14" x14ac:dyDescent="0.2">
      <c r="A40" s="137">
        <v>1803</v>
      </c>
      <c r="B40" s="136">
        <v>5.1999999999999998E-2</v>
      </c>
      <c r="C40" s="135">
        <v>1843</v>
      </c>
      <c r="D40" s="136">
        <v>3.4000000000000002E-2</v>
      </c>
      <c r="E40" s="135">
        <v>1883</v>
      </c>
      <c r="F40" s="136">
        <v>4.5999999999999999E-2</v>
      </c>
      <c r="G40" s="135">
        <v>1923</v>
      </c>
      <c r="H40" s="136">
        <v>7.8E-2</v>
      </c>
      <c r="I40" s="135">
        <v>1963</v>
      </c>
      <c r="J40" s="136">
        <v>0.14000000000000001</v>
      </c>
      <c r="K40" s="135">
        <v>2003</v>
      </c>
      <c r="L40" s="136">
        <v>0.84399999999999997</v>
      </c>
      <c r="M40" s="135"/>
      <c r="N40" s="134"/>
    </row>
    <row r="41" spans="1:14" x14ac:dyDescent="0.2">
      <c r="A41" s="132">
        <v>1804</v>
      </c>
      <c r="B41" s="131">
        <v>5.3999999999999999E-2</v>
      </c>
      <c r="C41" s="130">
        <v>1844</v>
      </c>
      <c r="D41" s="131">
        <v>3.4000000000000002E-2</v>
      </c>
      <c r="E41" s="130">
        <v>1884</v>
      </c>
      <c r="F41" s="131">
        <v>4.4999999999999998E-2</v>
      </c>
      <c r="G41" s="130">
        <v>1924</v>
      </c>
      <c r="H41" s="131">
        <v>7.8E-2</v>
      </c>
      <c r="I41" s="130">
        <v>1964</v>
      </c>
      <c r="J41" s="131">
        <v>0.14199999999999999</v>
      </c>
      <c r="K41" s="130">
        <v>2004</v>
      </c>
      <c r="L41" s="131">
        <v>0.86599999999999999</v>
      </c>
      <c r="M41" s="130"/>
      <c r="N41" s="129"/>
    </row>
    <row r="42" spans="1:14" x14ac:dyDescent="0.2">
      <c r="A42" s="132">
        <v>1805</v>
      </c>
      <c r="B42" s="131">
        <v>5.3999999999999999E-2</v>
      </c>
      <c r="C42" s="130">
        <v>1845</v>
      </c>
      <c r="D42" s="131">
        <v>3.5000000000000003E-2</v>
      </c>
      <c r="E42" s="130">
        <v>1885</v>
      </c>
      <c r="F42" s="131">
        <v>4.3999999999999997E-2</v>
      </c>
      <c r="G42" s="130">
        <v>1925</v>
      </c>
      <c r="H42" s="131">
        <v>0.08</v>
      </c>
      <c r="I42" s="130">
        <v>1965</v>
      </c>
      <c r="J42" s="131">
        <v>0.14399999999999999</v>
      </c>
      <c r="K42" s="130">
        <v>2005</v>
      </c>
      <c r="L42" s="131">
        <v>0.89600000000000002</v>
      </c>
      <c r="M42" s="130"/>
      <c r="N42" s="129"/>
    </row>
    <row r="43" spans="1:14" x14ac:dyDescent="0.2">
      <c r="A43" s="132">
        <v>1806</v>
      </c>
      <c r="B43" s="131">
        <v>5.6000000000000001E-2</v>
      </c>
      <c r="C43" s="130">
        <v>1846</v>
      </c>
      <c r="D43" s="131">
        <v>3.5000000000000003E-2</v>
      </c>
      <c r="E43" s="130">
        <v>1886</v>
      </c>
      <c r="F43" s="131">
        <v>4.2999999999999997E-2</v>
      </c>
      <c r="G43" s="130">
        <v>1926</v>
      </c>
      <c r="H43" s="131">
        <v>8.1000000000000003E-2</v>
      </c>
      <c r="I43" s="130">
        <v>1966</v>
      </c>
      <c r="J43" s="131">
        <v>0.14899999999999999</v>
      </c>
      <c r="K43" s="130">
        <v>2006</v>
      </c>
      <c r="L43" s="131">
        <v>0.92500000000000004</v>
      </c>
      <c r="M43" s="130"/>
      <c r="N43" s="129"/>
    </row>
    <row r="44" spans="1:14" x14ac:dyDescent="0.2">
      <c r="A44" s="132">
        <v>1807</v>
      </c>
      <c r="B44" s="131">
        <v>5.2999999999999999E-2</v>
      </c>
      <c r="C44" s="130">
        <v>1847</v>
      </c>
      <c r="D44" s="131">
        <v>3.7999999999999999E-2</v>
      </c>
      <c r="E44" s="130">
        <v>1887</v>
      </c>
      <c r="F44" s="131">
        <v>4.3999999999999997E-2</v>
      </c>
      <c r="G44" s="130">
        <v>1927</v>
      </c>
      <c r="H44" s="131">
        <v>0.08</v>
      </c>
      <c r="I44" s="130">
        <v>1967</v>
      </c>
      <c r="J44" s="131">
        <v>0.153</v>
      </c>
      <c r="K44" s="130">
        <v>2007</v>
      </c>
      <c r="L44" s="131">
        <v>0.95099999999999996</v>
      </c>
      <c r="M44" s="130"/>
      <c r="N44" s="129"/>
    </row>
    <row r="45" spans="1:14" x14ac:dyDescent="0.2">
      <c r="A45" s="137">
        <v>1808</v>
      </c>
      <c r="B45" s="136">
        <v>5.8000000000000003E-2</v>
      </c>
      <c r="C45" s="135">
        <v>1848</v>
      </c>
      <c r="D45" s="136">
        <v>3.5999999999999997E-2</v>
      </c>
      <c r="E45" s="135">
        <v>1888</v>
      </c>
      <c r="F45" s="136">
        <v>4.3999999999999997E-2</v>
      </c>
      <c r="G45" s="135">
        <v>1928</v>
      </c>
      <c r="H45" s="136">
        <v>7.8E-2</v>
      </c>
      <c r="I45" s="135">
        <v>1968</v>
      </c>
      <c r="J45" s="136">
        <v>0.16</v>
      </c>
      <c r="K45" s="135">
        <v>2008</v>
      </c>
      <c r="L45" s="136">
        <v>0.98699999999999999</v>
      </c>
      <c r="M45" s="135"/>
      <c r="N45" s="134"/>
    </row>
    <row r="46" spans="1:14" x14ac:dyDescent="0.2">
      <c r="A46" s="132">
        <v>1809</v>
      </c>
      <c r="B46" s="131">
        <v>5.6000000000000001E-2</v>
      </c>
      <c r="C46" s="130">
        <v>1849</v>
      </c>
      <c r="D46" s="131">
        <v>3.5000000000000003E-2</v>
      </c>
      <c r="E46" s="130">
        <v>1889</v>
      </c>
      <c r="F46" s="131">
        <v>4.2000000000000003E-2</v>
      </c>
      <c r="G46" s="130">
        <v>1929</v>
      </c>
      <c r="H46" s="131">
        <v>7.8E-2</v>
      </c>
      <c r="I46" s="130">
        <v>1969</v>
      </c>
      <c r="J46" s="131">
        <v>0.16800000000000001</v>
      </c>
      <c r="K46" s="130">
        <v>2009</v>
      </c>
      <c r="L46" s="131">
        <v>0.98399999999999999</v>
      </c>
      <c r="M46" s="130"/>
      <c r="N46" s="129"/>
    </row>
    <row r="47" spans="1:14" x14ac:dyDescent="0.2">
      <c r="A47" s="132">
        <v>1810</v>
      </c>
      <c r="B47" s="131">
        <v>5.6000000000000001E-2</v>
      </c>
      <c r="C47" s="130">
        <v>1850</v>
      </c>
      <c r="D47" s="131">
        <v>3.5999999999999997E-2</v>
      </c>
      <c r="E47" s="130">
        <v>1890</v>
      </c>
      <c r="F47" s="131">
        <v>4.2000000000000003E-2</v>
      </c>
      <c r="G47" s="130">
        <v>1930</v>
      </c>
      <c r="H47" s="131">
        <v>7.6999999999999999E-2</v>
      </c>
      <c r="I47" s="130">
        <v>1970</v>
      </c>
      <c r="J47" s="131">
        <v>0.17799999999999999</v>
      </c>
      <c r="K47" s="130">
        <v>2010</v>
      </c>
      <c r="L47" s="133">
        <v>1</v>
      </c>
      <c r="M47" s="130"/>
      <c r="N47" s="129"/>
    </row>
    <row r="48" spans="1:14" x14ac:dyDescent="0.2">
      <c r="A48" s="132">
        <v>1811</v>
      </c>
      <c r="B48" s="131">
        <v>0.06</v>
      </c>
      <c r="C48" s="130">
        <v>1851</v>
      </c>
      <c r="D48" s="131">
        <v>3.5000000000000003E-2</v>
      </c>
      <c r="E48" s="130">
        <v>1891</v>
      </c>
      <c r="F48" s="131">
        <v>4.2000000000000003E-2</v>
      </c>
      <c r="G48" s="130">
        <v>1931</v>
      </c>
      <c r="H48" s="131">
        <v>7.0000000000000007E-2</v>
      </c>
      <c r="I48" s="130">
        <v>1971</v>
      </c>
      <c r="J48" s="131">
        <v>0.186</v>
      </c>
      <c r="K48" s="130">
        <v>2011</v>
      </c>
      <c r="L48" s="131">
        <v>1.032</v>
      </c>
      <c r="M48" s="130"/>
      <c r="N48" s="129"/>
    </row>
    <row r="49" spans="1:14" x14ac:dyDescent="0.2">
      <c r="A49" s="132">
        <v>1812</v>
      </c>
      <c r="B49" s="131">
        <v>6.0999999999999999E-2</v>
      </c>
      <c r="C49" s="130">
        <v>1852</v>
      </c>
      <c r="D49" s="131">
        <v>3.5000000000000003E-2</v>
      </c>
      <c r="E49" s="130">
        <v>1892</v>
      </c>
      <c r="F49" s="131">
        <v>4.2000000000000003E-2</v>
      </c>
      <c r="G49" s="130">
        <v>1932</v>
      </c>
      <c r="H49" s="131">
        <v>6.3E-2</v>
      </c>
      <c r="I49" s="130">
        <v>1972</v>
      </c>
      <c r="J49" s="131">
        <v>0.192</v>
      </c>
      <c r="K49" s="130">
        <v>2012</v>
      </c>
      <c r="L49" s="131">
        <v>1.052</v>
      </c>
      <c r="M49" s="130"/>
      <c r="N49" s="129"/>
    </row>
    <row r="50" spans="1:14" x14ac:dyDescent="0.2">
      <c r="A50" s="128">
        <v>1813</v>
      </c>
      <c r="B50" s="127">
        <v>7.2999999999999995E-2</v>
      </c>
      <c r="C50" s="126">
        <v>1853</v>
      </c>
      <c r="D50" s="127">
        <v>3.5000000000000003E-2</v>
      </c>
      <c r="E50" s="126">
        <v>1893</v>
      </c>
      <c r="F50" s="127">
        <v>4.1000000000000002E-2</v>
      </c>
      <c r="G50" s="126">
        <v>1933</v>
      </c>
      <c r="H50" s="127">
        <v>0.06</v>
      </c>
      <c r="I50" s="126">
        <v>1973</v>
      </c>
      <c r="J50" s="127">
        <v>0.20399999999999999</v>
      </c>
      <c r="K50" s="126">
        <v>2013</v>
      </c>
      <c r="L50" s="127">
        <v>1.069</v>
      </c>
      <c r="M50" s="126"/>
      <c r="N50" s="125"/>
    </row>
    <row r="51" spans="1:14" ht="12" customHeight="1" x14ac:dyDescent="0.2">
      <c r="F51" s="124"/>
    </row>
    <row r="52" spans="1:14" s="111" customFormat="1" ht="25.5" customHeight="1" x14ac:dyDescent="0.2">
      <c r="A52" s="239" t="s">
        <v>158</v>
      </c>
      <c r="B52" s="239"/>
      <c r="C52" s="239"/>
      <c r="D52" s="239"/>
      <c r="E52" s="239"/>
      <c r="F52" s="239"/>
      <c r="G52" s="239"/>
      <c r="H52" s="239"/>
      <c r="I52" s="239"/>
      <c r="J52" s="239"/>
      <c r="K52" s="239"/>
      <c r="L52" s="239"/>
      <c r="M52" s="240"/>
      <c r="N52" s="240"/>
    </row>
    <row r="53" spans="1:14" s="111" customFormat="1" ht="8.1" customHeight="1" x14ac:dyDescent="0.2">
      <c r="A53" s="123"/>
      <c r="B53" s="123"/>
      <c r="C53" s="123"/>
      <c r="D53" s="123"/>
      <c r="E53" s="123"/>
      <c r="F53" s="123"/>
      <c r="G53" s="123"/>
      <c r="H53" s="123"/>
      <c r="I53" s="123"/>
      <c r="J53" s="123"/>
      <c r="K53" s="123"/>
    </row>
    <row r="54" spans="1:14" ht="12.75" customHeight="1" x14ac:dyDescent="0.2">
      <c r="A54" s="241" t="s">
        <v>157</v>
      </c>
      <c r="B54" s="241"/>
      <c r="C54" s="241"/>
      <c r="D54" s="241"/>
      <c r="E54" s="241"/>
      <c r="F54" s="241"/>
      <c r="G54" s="241"/>
      <c r="H54" s="241"/>
      <c r="I54" s="241"/>
      <c r="J54" s="241"/>
      <c r="K54" s="241"/>
      <c r="L54" s="241"/>
      <c r="M54" s="238"/>
      <c r="N54" s="238"/>
    </row>
    <row r="55" spans="1:14" s="111" customFormat="1" ht="8.1" customHeight="1" x14ac:dyDescent="0.2">
      <c r="A55" s="123"/>
      <c r="B55" s="123"/>
      <c r="C55" s="123"/>
      <c r="D55" s="123"/>
      <c r="E55" s="123"/>
      <c r="F55" s="123"/>
      <c r="G55" s="123"/>
      <c r="H55" s="123"/>
      <c r="I55" s="123"/>
      <c r="J55" s="123"/>
      <c r="K55" s="123"/>
    </row>
    <row r="56" spans="1:14" s="111" customFormat="1" ht="38.1" customHeight="1" x14ac:dyDescent="0.2">
      <c r="A56" s="237" t="s">
        <v>156</v>
      </c>
      <c r="B56" s="238"/>
      <c r="C56" s="238"/>
      <c r="D56" s="238"/>
      <c r="E56" s="238"/>
      <c r="F56" s="238"/>
      <c r="G56" s="238"/>
      <c r="H56" s="238"/>
      <c r="I56" s="238"/>
      <c r="J56" s="238"/>
      <c r="K56" s="238"/>
      <c r="L56" s="238"/>
      <c r="M56" s="238"/>
      <c r="N56" s="238"/>
    </row>
    <row r="57" spans="1:14" s="111" customFormat="1" ht="8.1" customHeight="1" x14ac:dyDescent="0.2">
      <c r="A57" s="122"/>
      <c r="B57" s="122"/>
      <c r="C57" s="122"/>
      <c r="D57" s="122"/>
      <c r="E57" s="122"/>
      <c r="F57" s="122"/>
      <c r="G57" s="122"/>
      <c r="H57" s="122"/>
      <c r="I57" s="122"/>
      <c r="J57" s="122"/>
      <c r="K57" s="122"/>
    </row>
    <row r="58" spans="1:14" s="111" customFormat="1" ht="25.9" customHeight="1" x14ac:dyDescent="0.2">
      <c r="A58" s="227" t="s">
        <v>155</v>
      </c>
      <c r="B58" s="228"/>
      <c r="C58" s="228"/>
      <c r="D58" s="228"/>
      <c r="E58" s="228"/>
      <c r="F58" s="228"/>
      <c r="G58" s="228"/>
      <c r="H58" s="228"/>
      <c r="I58" s="228"/>
      <c r="J58" s="228"/>
      <c r="K58" s="228"/>
      <c r="L58" s="228"/>
      <c r="M58" s="228"/>
      <c r="N58" s="229"/>
    </row>
    <row r="59" spans="1:14" ht="8.1" customHeight="1" x14ac:dyDescent="0.2">
      <c r="A59" s="121"/>
      <c r="B59" s="121"/>
      <c r="C59" s="121"/>
      <c r="D59" s="121"/>
      <c r="E59" s="121"/>
      <c r="F59" s="121"/>
      <c r="G59" s="121"/>
      <c r="H59" s="121"/>
      <c r="I59" s="121"/>
      <c r="J59" s="121"/>
      <c r="K59" s="121"/>
      <c r="L59" s="121"/>
    </row>
    <row r="60" spans="1:14" s="111" customFormat="1" ht="11.25" x14ac:dyDescent="0.2">
      <c r="A60" s="120" t="s">
        <v>154</v>
      </c>
    </row>
    <row r="61" spans="1:14" s="111" customFormat="1" ht="11.25" x14ac:dyDescent="0.2">
      <c r="A61" s="119"/>
    </row>
    <row r="62" spans="1:14" s="111" customFormat="1" ht="11.25" x14ac:dyDescent="0.2">
      <c r="A62" s="119" t="s">
        <v>153</v>
      </c>
    </row>
    <row r="63" spans="1:14" s="111" customFormat="1" ht="11.25" x14ac:dyDescent="0.2">
      <c r="A63" s="119"/>
    </row>
    <row r="64" spans="1:14" s="111" customFormat="1" ht="15" customHeight="1" x14ac:dyDescent="0.2">
      <c r="A64" s="226" t="s">
        <v>152</v>
      </c>
      <c r="B64" s="226"/>
      <c r="C64" s="226"/>
      <c r="D64" s="226"/>
      <c r="E64" s="226"/>
      <c r="F64" s="226"/>
      <c r="G64" s="226"/>
      <c r="H64" s="226"/>
      <c r="I64" s="226"/>
      <c r="J64" s="226"/>
      <c r="K64" s="226"/>
      <c r="L64" s="226"/>
      <c r="M64" s="226"/>
      <c r="N64" s="226"/>
    </row>
    <row r="66" spans="1:14" x14ac:dyDescent="0.2">
      <c r="A66" s="118" t="s">
        <v>151</v>
      </c>
      <c r="B66" s="117"/>
      <c r="C66" s="116" t="s">
        <v>150</v>
      </c>
      <c r="D66" s="115"/>
      <c r="E66" s="115"/>
      <c r="F66" s="115"/>
      <c r="G66" s="115"/>
      <c r="H66" s="115"/>
      <c r="I66" s="115"/>
      <c r="J66" s="115"/>
      <c r="K66" s="115"/>
      <c r="L66" s="115"/>
      <c r="M66" s="114"/>
      <c r="N66" s="114"/>
    </row>
    <row r="67" spans="1:14" x14ac:dyDescent="0.2">
      <c r="A67" s="118" t="s">
        <v>149</v>
      </c>
      <c r="B67" s="117"/>
      <c r="C67" s="116" t="s">
        <v>148</v>
      </c>
      <c r="D67" s="115"/>
      <c r="E67" s="115"/>
      <c r="F67" s="115"/>
      <c r="G67" s="115"/>
      <c r="H67" s="115"/>
      <c r="I67" s="115"/>
      <c r="J67" s="115"/>
      <c r="K67" s="115"/>
      <c r="L67" s="115"/>
      <c r="M67" s="114"/>
      <c r="N67" s="114"/>
    </row>
    <row r="69" spans="1:14" x14ac:dyDescent="0.2">
      <c r="A69" s="112"/>
      <c r="B69" s="113"/>
    </row>
    <row r="70" spans="1:14" x14ac:dyDescent="0.2">
      <c r="A70" s="112"/>
    </row>
    <row r="71" spans="1:14" x14ac:dyDescent="0.2">
      <c r="A71" s="112"/>
    </row>
    <row r="72" spans="1:14" x14ac:dyDescent="0.2">
      <c r="A72" s="111"/>
    </row>
    <row r="73" spans="1:14" x14ac:dyDescent="0.2">
      <c r="A73" s="111"/>
    </row>
    <row r="74" spans="1:14" x14ac:dyDescent="0.2">
      <c r="A74" s="111"/>
    </row>
  </sheetData>
  <mergeCells count="9">
    <mergeCell ref="A64:N64"/>
    <mergeCell ref="A58:N58"/>
    <mergeCell ref="A1:N1"/>
    <mergeCell ref="A4:N4"/>
    <mergeCell ref="A6:N6"/>
    <mergeCell ref="A56:N56"/>
    <mergeCell ref="A52:N52"/>
    <mergeCell ref="A54:N54"/>
    <mergeCell ref="A8:N8"/>
  </mergeCells>
  <printOptions gridLinesSet="0"/>
  <pageMargins left="0.75" right="0.46" top="0.52" bottom="0.61" header="0.5" footer="0.31"/>
  <pageSetup scale="80" orientation="portrait" horizontalDpi="300" verticalDpi="300" r:id="rId1"/>
  <headerFooter alignWithMargins="0">
    <oddFooter xml:space="preserve">&amp;C&amp;"Arial,Bold"&amp;8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2</vt:i4>
      </vt:variant>
      <vt:variant>
        <vt:lpstr>Named Ranges</vt:lpstr>
      </vt:variant>
      <vt:variant>
        <vt:i4>4</vt:i4>
      </vt:variant>
    </vt:vector>
  </HeadingPairs>
  <TitlesOfParts>
    <vt:vector size="13" baseType="lpstr">
      <vt:lpstr>Rev Data</vt:lpstr>
      <vt:lpstr>CBO 2013 Table1-1</vt:lpstr>
      <vt:lpstr>CBO Revenues Historical</vt:lpstr>
      <vt:lpstr>OMB Table 1.3</vt:lpstr>
      <vt:lpstr>Sheet2</vt:lpstr>
      <vt:lpstr>Sheet3</vt:lpstr>
      <vt:lpstr>OSU $2010 Converters</vt:lpstr>
      <vt:lpstr>Chart1</vt:lpstr>
      <vt:lpstr>Chart2</vt:lpstr>
      <vt:lpstr>BASELINE</vt:lpstr>
      <vt:lpstr>'CBO 2013 Table1-1'!Print_Area</vt:lpstr>
      <vt:lpstr>'OMB Table 1.3'!Print_Area</vt:lpstr>
      <vt:lpstr>'OMB Table 1.3'!Print_Titles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Rizqi Rachmat</dc:creator>
  <cp:lastModifiedBy>Rizqi Rachmat</cp:lastModifiedBy>
  <cp:lastPrinted>2013-02-21T19:49:03Z</cp:lastPrinted>
  <dcterms:created xsi:type="dcterms:W3CDTF">2013-02-20T20:06:57Z</dcterms:created>
  <dcterms:modified xsi:type="dcterms:W3CDTF">2013-02-26T21:27:16Z</dcterms:modified>
</cp:coreProperties>
</file>