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autoCompressPictures="0"/>
  <mc:AlternateContent xmlns:mc="http://schemas.openxmlformats.org/markup-compatibility/2006">
    <mc:Choice Requires="x15">
      <x15ac:absPath xmlns:x15ac="http://schemas.microsoft.com/office/spreadsheetml/2010/11/ac" url="C:\Users\acastillo\Desktop\Vero Projects\Charts\6.9.14 ExIm Justifications\"/>
    </mc:Choice>
  </mc:AlternateContent>
  <bookViews>
    <workbookView xWindow="25605" yWindow="0" windowWidth="38400" windowHeight="21165" firstSheet="3" activeTab="7"/>
  </bookViews>
  <sheets>
    <sheet name="Summary" sheetId="4" r:id="rId1"/>
    <sheet name="Data" sheetId="2" state="hidden" r:id="rId2"/>
    <sheet name="Work" sheetId="14" state="hidden" r:id="rId3"/>
    <sheet name="Dataset" sheetId="16" r:id="rId4"/>
    <sheet name="International" sheetId="7" r:id="rId5"/>
    <sheet name="C1. Prop of Est Export Value" sheetId="6" r:id="rId6"/>
    <sheet name="C2.G7 ECAs" sheetId="8" r:id="rId7"/>
    <sheet name="C3. International ECAs" sheetId="10" r:id="rId8"/>
    <sheet name="OECD GDP" sheetId="11" state="hidden" r:id="rId9"/>
    <sheet name="OECD Total Exports" sheetId="12" state="hidden" r:id="rId10"/>
    <sheet name="OECD Population" sheetId="13" state="hidden" r:id="rId11"/>
  </sheet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24" i="16" l="1"/>
  <c r="G24" i="16"/>
  <c r="F24" i="16"/>
  <c r="H23" i="16"/>
  <c r="G23" i="16"/>
  <c r="F23" i="16"/>
  <c r="H22" i="16"/>
  <c r="G22" i="16"/>
  <c r="F22" i="16"/>
  <c r="H21" i="16"/>
  <c r="G21" i="16"/>
  <c r="F21" i="16"/>
  <c r="H20" i="16"/>
  <c r="G20" i="16"/>
  <c r="F20" i="16"/>
  <c r="H19" i="16"/>
  <c r="G19" i="16"/>
  <c r="F19" i="16"/>
  <c r="H18" i="16"/>
  <c r="G18" i="16"/>
  <c r="F18" i="16"/>
  <c r="H17" i="16"/>
  <c r="G17" i="16"/>
  <c r="F17" i="16"/>
  <c r="H16" i="16"/>
  <c r="G16" i="16"/>
  <c r="F16" i="16"/>
  <c r="H15" i="16"/>
  <c r="G15" i="16"/>
  <c r="F15" i="16"/>
  <c r="H14" i="16"/>
  <c r="G14" i="16"/>
  <c r="F14" i="16"/>
  <c r="H13" i="16"/>
  <c r="G13" i="16"/>
  <c r="F13" i="16"/>
  <c r="H12" i="16"/>
  <c r="G12" i="16"/>
  <c r="F12" i="16"/>
  <c r="H11" i="16"/>
  <c r="G11" i="16"/>
  <c r="F11" i="16"/>
  <c r="H10" i="16"/>
  <c r="G10" i="16"/>
  <c r="F10" i="16"/>
  <c r="H9" i="16"/>
  <c r="G9" i="16"/>
  <c r="F9" i="16"/>
  <c r="H8" i="16"/>
  <c r="G8" i="16"/>
  <c r="F8" i="16"/>
  <c r="H7" i="16"/>
  <c r="G7" i="16"/>
  <c r="F7" i="16"/>
  <c r="H6" i="16"/>
  <c r="G6" i="16"/>
  <c r="F6" i="16"/>
  <c r="H5" i="16"/>
  <c r="G5" i="16"/>
  <c r="F5" i="16"/>
  <c r="H4" i="16"/>
  <c r="G4" i="16"/>
  <c r="F4" i="16"/>
  <c r="H3" i="16"/>
  <c r="G3" i="16"/>
  <c r="F3" i="16"/>
  <c r="H2" i="16"/>
  <c r="G2" i="16"/>
  <c r="F2" i="16"/>
  <c r="E26" i="14"/>
  <c r="E25" i="14"/>
  <c r="E40" i="13"/>
  <c r="D25" i="14"/>
  <c r="D26" i="14"/>
  <c r="A1" i="13"/>
  <c r="B55" i="7"/>
  <c r="C43" i="7"/>
  <c r="C45" i="7"/>
  <c r="C44" i="7"/>
  <c r="C47" i="7"/>
  <c r="C46" i="7"/>
  <c r="C48" i="7"/>
  <c r="C38" i="7"/>
  <c r="C37" i="7"/>
  <c r="C36" i="7"/>
  <c r="C35" i="7"/>
  <c r="C34" i="7"/>
  <c r="C33" i="7"/>
  <c r="C39" i="7"/>
  <c r="J10" i="4"/>
  <c r="K10" i="4"/>
  <c r="J9" i="4"/>
  <c r="K9" i="4"/>
  <c r="G9" i="4"/>
  <c r="D9" i="4"/>
  <c r="K12" i="4"/>
  <c r="K5" i="4"/>
  <c r="J8" i="4"/>
  <c r="K8" i="4"/>
  <c r="J7" i="4"/>
  <c r="K7" i="4"/>
  <c r="G8" i="4"/>
  <c r="G7" i="4"/>
  <c r="D8" i="4"/>
  <c r="D7" i="4"/>
  <c r="A17" i="4"/>
  <c r="I96" i="2"/>
  <c r="A21" i="4"/>
</calcChain>
</file>

<file path=xl/comments1.xml><?xml version="1.0" encoding="utf-8"?>
<comments xmlns="http://schemas.openxmlformats.org/spreadsheetml/2006/main">
  <authors>
    <author>OECD-OCDE</author>
  </authors>
  <commentList>
    <comment ref="J6" authorId="0" shapeId="0">
      <text>
        <r>
          <rPr>
            <b/>
            <sz val="8"/>
            <rFont val="Calibri"/>
            <family val="2"/>
            <scheme val="minor"/>
          </rPr>
          <t>e</t>
        </r>
        <r>
          <rPr>
            <sz val="8"/>
            <rFont val="Calibri"/>
            <family val="2"/>
            <scheme val="minor"/>
          </rPr>
          <t xml:space="preserve"> Estimated value
</t>
        </r>
      </text>
    </comment>
    <comment ref="J20" authorId="0" shapeId="0">
      <text>
        <r>
          <rPr>
            <b/>
            <sz val="8"/>
            <rFont val="Calibri"/>
            <family val="2"/>
            <scheme val="minor"/>
          </rPr>
          <t>e</t>
        </r>
        <r>
          <rPr>
            <sz val="8"/>
            <rFont val="Calibri"/>
            <family val="2"/>
            <scheme val="minor"/>
          </rPr>
          <t xml:space="preserve"> Estimated value
</t>
        </r>
      </text>
    </comment>
    <comment ref="B21" authorId="0" shapeId="0">
      <text>
        <r>
          <rPr>
            <b/>
            <sz val="8"/>
            <rFont val="Calibri"/>
            <family val="2"/>
            <scheme val="minor"/>
          </rPr>
          <t>1</t>
        </r>
        <r>
          <rPr>
            <sz val="8"/>
            <rFont val="Calibri"/>
            <family val="2"/>
            <scheme val="minor"/>
          </rPr>
          <t xml:space="preserve">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t>
        </r>
      </text>
    </comment>
    <comment ref="J21" authorId="0" shapeId="0">
      <text>
        <r>
          <rPr>
            <b/>
            <sz val="8"/>
            <rFont val="Calibri"/>
            <family val="2"/>
            <scheme val="minor"/>
          </rPr>
          <t>e</t>
        </r>
        <r>
          <rPr>
            <sz val="8"/>
            <rFont val="Calibri"/>
            <family val="2"/>
            <scheme val="minor"/>
          </rPr>
          <t xml:space="preserve"> Estimated value
</t>
        </r>
      </text>
    </comment>
    <comment ref="J23" authorId="0" shapeId="0">
      <text>
        <r>
          <rPr>
            <b/>
            <sz val="8"/>
            <rFont val="Calibri"/>
            <family val="2"/>
            <scheme val="minor"/>
          </rPr>
          <t>e</t>
        </r>
        <r>
          <rPr>
            <sz val="8"/>
            <rFont val="Calibri"/>
            <family val="2"/>
            <scheme val="minor"/>
          </rPr>
          <t xml:space="preserve"> Estimated value
</t>
        </r>
      </text>
    </comment>
    <comment ref="J24" authorId="0" shapeId="0">
      <text>
        <r>
          <rPr>
            <b/>
            <sz val="8"/>
            <rFont val="Calibri"/>
            <family val="2"/>
            <scheme val="minor"/>
          </rPr>
          <t>e</t>
        </r>
        <r>
          <rPr>
            <sz val="8"/>
            <rFont val="Calibri"/>
            <family val="2"/>
            <scheme val="minor"/>
          </rPr>
          <t xml:space="preserve"> Estimated value
</t>
        </r>
      </text>
    </comment>
    <comment ref="J26" authorId="0" shapeId="0">
      <text>
        <r>
          <rPr>
            <b/>
            <sz val="8"/>
            <rFont val="Calibri"/>
            <family val="2"/>
            <scheme val="minor"/>
          </rPr>
          <t>e</t>
        </r>
        <r>
          <rPr>
            <sz val="8"/>
            <rFont val="Calibri"/>
            <family val="2"/>
            <scheme val="minor"/>
          </rPr>
          <t xml:space="preserve"> Estimated value
</t>
        </r>
      </text>
    </comment>
    <comment ref="J28" authorId="0" shapeId="0">
      <text>
        <r>
          <rPr>
            <b/>
            <sz val="8"/>
            <rFont val="Calibri"/>
            <family val="2"/>
            <scheme val="minor"/>
          </rPr>
          <t>e</t>
        </r>
        <r>
          <rPr>
            <sz val="8"/>
            <rFont val="Calibri"/>
            <family val="2"/>
            <scheme val="minor"/>
          </rPr>
          <t xml:space="preserve"> Estimated value
</t>
        </r>
      </text>
    </comment>
    <comment ref="J36" authorId="0" shapeId="0">
      <text>
        <r>
          <rPr>
            <b/>
            <sz val="8"/>
            <rFont val="Calibri"/>
            <family val="2"/>
            <scheme val="minor"/>
          </rPr>
          <t>e</t>
        </r>
        <r>
          <rPr>
            <sz val="8"/>
            <rFont val="Calibri"/>
            <family val="2"/>
            <scheme val="minor"/>
          </rPr>
          <t xml:space="preserve"> Estimated value
</t>
        </r>
      </text>
    </comment>
    <comment ref="J39" authorId="0" shapeId="0">
      <text>
        <r>
          <rPr>
            <b/>
            <sz val="8"/>
            <rFont val="Calibri"/>
            <family val="2"/>
            <scheme val="minor"/>
          </rPr>
          <t>e</t>
        </r>
        <r>
          <rPr>
            <sz val="8"/>
            <rFont val="Calibri"/>
            <family val="2"/>
            <scheme val="minor"/>
          </rPr>
          <t xml:space="preserve"> Estimated value
</t>
        </r>
      </text>
    </comment>
    <comment ref="J41" authorId="0" shapeId="0">
      <text>
        <r>
          <rPr>
            <b/>
            <sz val="8"/>
            <rFont val="Calibri"/>
            <family val="2"/>
            <scheme val="minor"/>
          </rPr>
          <t>e</t>
        </r>
        <r>
          <rPr>
            <sz val="8"/>
            <rFont val="Calibri"/>
            <family val="2"/>
            <scheme val="minor"/>
          </rPr>
          <t xml:space="preserve"> Estimated value
</t>
        </r>
      </text>
    </comment>
  </commentList>
</comments>
</file>

<file path=xl/comments2.xml><?xml version="1.0" encoding="utf-8"?>
<comments xmlns="http://schemas.openxmlformats.org/spreadsheetml/2006/main">
  <authors>
    <author>OECD.Stat</author>
  </authors>
  <commentList>
    <comment ref="D8" authorId="0" shapeId="0">
      <text>
        <r>
          <rPr>
            <sz val="9"/>
            <color indexed="81"/>
            <rFont val="Tahoma"/>
            <family val="2"/>
          </rPr>
          <t>B: Break</t>
        </r>
      </text>
    </comment>
    <comment ref="D9" authorId="0" shapeId="0">
      <text>
        <r>
          <rPr>
            <sz val="9"/>
            <color indexed="81"/>
            <rFont val="Tahoma"/>
            <family val="2"/>
          </rPr>
          <t>B: Break</t>
        </r>
      </text>
    </comment>
    <comment ref="D10" authorId="0" shapeId="0">
      <text>
        <r>
          <rPr>
            <sz val="9"/>
            <color indexed="81"/>
            <rFont val="Tahoma"/>
            <family val="2"/>
          </rPr>
          <t>B: Break</t>
        </r>
      </text>
    </comment>
    <comment ref="D12" authorId="0" shapeId="0">
      <text>
        <r>
          <rPr>
            <sz val="9"/>
            <color indexed="81"/>
            <rFont val="Tahoma"/>
            <family val="2"/>
          </rPr>
          <t>B: Break</t>
        </r>
      </text>
    </comment>
    <comment ref="D13" authorId="0" shapeId="0">
      <text>
        <r>
          <rPr>
            <sz val="9"/>
            <color indexed="81"/>
            <rFont val="Tahoma"/>
            <family val="2"/>
          </rPr>
          <t>B: Break</t>
        </r>
      </text>
    </comment>
    <comment ref="D14" authorId="0" shapeId="0">
      <text>
        <r>
          <rPr>
            <sz val="9"/>
            <color indexed="81"/>
            <rFont val="Tahoma"/>
            <family val="2"/>
          </rPr>
          <t>B: Break</t>
        </r>
      </text>
    </comment>
    <comment ref="D16" authorId="0" shapeId="0">
      <text>
        <r>
          <rPr>
            <sz val="9"/>
            <color indexed="81"/>
            <rFont val="Tahoma"/>
            <family val="2"/>
          </rPr>
          <t>B: Break</t>
        </r>
      </text>
    </comment>
    <comment ref="D18" authorId="0" shapeId="0">
      <text>
        <r>
          <rPr>
            <sz val="9"/>
            <color indexed="81"/>
            <rFont val="Tahoma"/>
            <family val="2"/>
          </rPr>
          <t>B: Break</t>
        </r>
      </text>
    </comment>
    <comment ref="D26" authorId="0" shapeId="0">
      <text>
        <r>
          <rPr>
            <sz val="9"/>
            <color indexed="81"/>
            <rFont val="Tahoma"/>
            <family val="2"/>
          </rPr>
          <t>B: Break</t>
        </r>
      </text>
    </comment>
    <comment ref="D32" authorId="0" shapeId="0">
      <text>
        <r>
          <rPr>
            <sz val="9"/>
            <color indexed="81"/>
            <rFont val="Tahoma"/>
            <family val="2"/>
          </rPr>
          <t>B: Break</t>
        </r>
      </text>
    </comment>
    <comment ref="D33" authorId="0" shapeId="0">
      <text>
        <r>
          <rPr>
            <sz val="9"/>
            <color indexed="81"/>
            <rFont val="Tahoma"/>
            <family val="2"/>
          </rPr>
          <t>B: Break</t>
        </r>
      </text>
    </comment>
    <comment ref="D36" authorId="0" shapeId="0">
      <text>
        <r>
          <rPr>
            <sz val="9"/>
            <color indexed="81"/>
            <rFont val="Tahoma"/>
            <family val="2"/>
          </rPr>
          <t>B: Break</t>
        </r>
      </text>
    </comment>
    <comment ref="D39" authorId="0" shapeId="0">
      <text>
        <r>
          <rPr>
            <sz val="9"/>
            <color indexed="81"/>
            <rFont val="Tahoma"/>
            <family val="2"/>
          </rPr>
          <t>B: Break</t>
        </r>
      </text>
    </comment>
    <comment ref="D40" authorId="0" shapeId="0">
      <text>
        <r>
          <rPr>
            <sz val="9"/>
            <color indexed="81"/>
            <rFont val="Tahoma"/>
            <family val="2"/>
          </rPr>
          <t>B: Break</t>
        </r>
      </text>
    </comment>
    <comment ref="D41" authorId="0" shapeId="0">
      <text>
        <r>
          <rPr>
            <sz val="9"/>
            <color indexed="81"/>
            <rFont val="Tahoma"/>
            <family val="2"/>
          </rPr>
          <t>B: Break</t>
        </r>
      </text>
    </comment>
    <comment ref="D50" authorId="0" shapeId="0">
      <text>
        <r>
          <rPr>
            <sz val="9"/>
            <color indexed="81"/>
            <rFont val="Tahoma"/>
            <family val="2"/>
          </rPr>
          <t>B: Break</t>
        </r>
      </text>
    </comment>
  </commentList>
</comments>
</file>

<file path=xl/sharedStrings.xml><?xml version="1.0" encoding="utf-8"?>
<sst xmlns="http://schemas.openxmlformats.org/spreadsheetml/2006/main" count="685" uniqueCount="210">
  <si>
    <t xml:space="preserve">Satellite and Launch Insurance </t>
  </si>
  <si>
    <t xml:space="preserve">Commercial Aircraft </t>
  </si>
  <si>
    <t>Country</t>
  </si>
  <si>
    <t>Authorization Date</t>
  </si>
  <si>
    <t>Obligor</t>
  </si>
  <si>
    <t>Principal Supplier</t>
  </si>
  <si>
    <t>Guarantor</t>
  </si>
  <si>
    <t>Credit</t>
  </si>
  <si>
    <t>Code</t>
  </si>
  <si>
    <t>Product</t>
  </si>
  <si>
    <t>Loans</t>
  </si>
  <si>
    <t>Guarantees</t>
  </si>
  <si>
    <t>Australia</t>
  </si>
  <si>
    <t>Total</t>
  </si>
  <si>
    <t>Brazil</t>
  </si>
  <si>
    <t>Canada</t>
  </si>
  <si>
    <t>Lockheed Martin</t>
  </si>
  <si>
    <t>Boeing</t>
  </si>
  <si>
    <t>Chile</t>
  </si>
  <si>
    <t>China</t>
  </si>
  <si>
    <t>Costa Rica</t>
  </si>
  <si>
    <t>Ethiopia</t>
  </si>
  <si>
    <t>Germany</t>
  </si>
  <si>
    <t>Ghana</t>
  </si>
  <si>
    <t>General Electric Healthcare</t>
  </si>
  <si>
    <t>Expansion of Ghana Ridge Hospital</t>
  </si>
  <si>
    <t>Honduras</t>
  </si>
  <si>
    <t>Hong Kong</t>
  </si>
  <si>
    <t>Satellite and Launch Insurance</t>
  </si>
  <si>
    <t>India</t>
  </si>
  <si>
    <t>Turbine-Generator Sets</t>
  </si>
  <si>
    <t xml:space="preserve">Thin-Film Solar-Photovoltaic  Panels </t>
  </si>
  <si>
    <t>Space Systems/Loral LLC</t>
  </si>
  <si>
    <t>Fluor Corp., Conoco Phillips</t>
  </si>
  <si>
    <t>Miasole</t>
  </si>
  <si>
    <t>MAG IAS, ABB Inc.</t>
  </si>
  <si>
    <t>Industrial Manufacturing Mahcinery</t>
  </si>
  <si>
    <t>Indonesia</t>
  </si>
  <si>
    <t>Ireland</t>
  </si>
  <si>
    <t>Israel</t>
  </si>
  <si>
    <t>Satellite Launch Vehicles and Insurance</t>
  </si>
  <si>
    <t>SpaceEx</t>
  </si>
  <si>
    <t>Kazakhstan</t>
  </si>
  <si>
    <t>South Korea</t>
  </si>
  <si>
    <t>Kuwait</t>
  </si>
  <si>
    <t>Luxembourg</t>
  </si>
  <si>
    <t>Mexico</t>
  </si>
  <si>
    <t>Sikowsky</t>
  </si>
  <si>
    <t>Helicopters</t>
  </si>
  <si>
    <t>Equipment and Services for Oil-Field and Gas-Field Projects</t>
  </si>
  <si>
    <t>"Various US Suppliers"</t>
  </si>
  <si>
    <t>Beechcraft</t>
  </si>
  <si>
    <t>Business Aircraft</t>
  </si>
  <si>
    <t>Mongolia</t>
  </si>
  <si>
    <t>Morocco</t>
  </si>
  <si>
    <t>Nigeria</t>
  </si>
  <si>
    <t>W.S. Darley &amp; Co.</t>
  </si>
  <si>
    <t>Fire-Fighting Vehicles and Apparatus</t>
  </si>
  <si>
    <t>Norway</t>
  </si>
  <si>
    <t>Philippines</t>
  </si>
  <si>
    <t>Poland</t>
  </si>
  <si>
    <t>Romania</t>
  </si>
  <si>
    <t>Russia</t>
  </si>
  <si>
    <t>Singapore</t>
  </si>
  <si>
    <t>Slovak Republic</t>
  </si>
  <si>
    <t>South Africa</t>
  </si>
  <si>
    <t>Gas-Turbine Generator Set</t>
  </si>
  <si>
    <t>General Electric</t>
  </si>
  <si>
    <t>Locomotive Kits</t>
  </si>
  <si>
    <t>General Electric Transportation</t>
  </si>
  <si>
    <t>Heat Transfer Fluid</t>
  </si>
  <si>
    <t>Dow Chemicals</t>
  </si>
  <si>
    <t>Spain</t>
  </si>
  <si>
    <t>Gas Turbines, Generators, Accessories and Services</t>
  </si>
  <si>
    <t>Orbital Sciences Corp</t>
  </si>
  <si>
    <t>Tanzania</t>
  </si>
  <si>
    <t>Turkey</t>
  </si>
  <si>
    <t>Ukraine</t>
  </si>
  <si>
    <t>U.A.E</t>
  </si>
  <si>
    <t>Caterpillar</t>
  </si>
  <si>
    <t>Metso Minerals Industries</t>
  </si>
  <si>
    <t>Mining Machinery and Equipment</t>
  </si>
  <si>
    <t>U.K.</t>
  </si>
  <si>
    <t>Uruguay</t>
  </si>
  <si>
    <t>Vietnam</t>
  </si>
  <si>
    <t>Miscellaneous</t>
  </si>
  <si>
    <t>N/A</t>
  </si>
  <si>
    <t>Private Export Funding Corp. (PEFCO)</t>
  </si>
  <si>
    <t>Interest on PEFCO's debt</t>
  </si>
  <si>
    <t>Gas-Turbine Compressor Set</t>
  </si>
  <si>
    <t>McDermott International</t>
  </si>
  <si>
    <t>Bechtel Power Corp.</t>
  </si>
  <si>
    <t>Engineering Services for Queensland Curtis Liquefied Natural Gas Plant</t>
  </si>
  <si>
    <t>Electricity-Transmission Equipment</t>
  </si>
  <si>
    <t>Data from Export-Import Bank FY 2013 Annual Report Pgs. 32-38</t>
  </si>
  <si>
    <t>Combined</t>
  </si>
  <si>
    <t>3) To meet competition from a foreign, officially sponsored, export-credit agency</t>
  </si>
  <si>
    <t>Percent of total</t>
  </si>
  <si>
    <t>1) To assume political or commercial risk that exporter and/or financial institutions are unwilling or unable to undertake</t>
  </si>
  <si>
    <t>2) To overcome maturity or other limitations in private-sector export financing</t>
  </si>
  <si>
    <t xml:space="preserve">Australia Pacifjc LNG Processing Pty Ltd. </t>
  </si>
  <si>
    <t>Unknown</t>
  </si>
  <si>
    <t>086539</t>
  </si>
  <si>
    <t>085675</t>
  </si>
  <si>
    <t>087980</t>
  </si>
  <si>
    <t xml:space="preserve">Engineering  Services </t>
  </si>
  <si>
    <t xml:space="preserve">Bechtel Power Corp. </t>
  </si>
  <si>
    <t xml:space="preserve">Jabiru Satellite Ltd. </t>
  </si>
  <si>
    <t>Newsat</t>
  </si>
  <si>
    <t>Qantas Airways Ltd.</t>
  </si>
  <si>
    <t>VRG Linhas Aéreas S.A</t>
  </si>
  <si>
    <t>083332</t>
  </si>
  <si>
    <t>OHI Finance S.A.</t>
  </si>
  <si>
    <t>Total Authorizations (2013)</t>
  </si>
  <si>
    <t>Total Estimated Export Value (2013)</t>
  </si>
  <si>
    <t>Estimated export value</t>
  </si>
  <si>
    <t>Portfolio total</t>
  </si>
  <si>
    <t>Other porfolio - no justification provided</t>
  </si>
  <si>
    <t xml:space="preserve">Officially Supported Medium- and Long-Term Export Credits </t>
  </si>
  <si>
    <t>France</t>
  </si>
  <si>
    <t>Italy</t>
  </si>
  <si>
    <t>Japan</t>
  </si>
  <si>
    <t>Austria</t>
  </si>
  <si>
    <t>Denmark</t>
  </si>
  <si>
    <t>Finland</t>
  </si>
  <si>
    <t>Netherlands</t>
  </si>
  <si>
    <t>Sweden</t>
  </si>
  <si>
    <t>Billions of U.S. Dollars</t>
  </si>
  <si>
    <t>OECD ECAs</t>
  </si>
  <si>
    <t>G-7 Countries</t>
  </si>
  <si>
    <t>United Kingdom</t>
  </si>
  <si>
    <t>United States</t>
  </si>
  <si>
    <t>Selected Other OECD ECAs</t>
  </si>
  <si>
    <t>Other OECD ECAs</t>
  </si>
  <si>
    <t>Emerging Economies (non-OECD ECAs)</t>
  </si>
  <si>
    <t>From: Shayerah Illas Akhtar, "Export-Import Bank: Overview and Reauthorization Issues" Congressional Research Service Report R43581, June 3, 2014.</t>
  </si>
  <si>
    <t>All Other OECD ECAs</t>
  </si>
  <si>
    <t>Other G-7 Countries</t>
  </si>
  <si>
    <t>Other</t>
  </si>
  <si>
    <t>All Other</t>
  </si>
  <si>
    <t>Economics: Key tables from OECD - ISSN 2074-384x - © OECD 2014</t>
  </si>
  <si>
    <t> </t>
  </si>
  <si>
    <t>Gross domestic product in US dollars</t>
  </si>
  <si>
    <t>At current prices and current PPPs</t>
  </si>
  <si>
    <t>Billions of US dollars</t>
  </si>
  <si>
    <t>2006</t>
  </si>
  <si>
    <t>2007</t>
  </si>
  <si>
    <t>2008</t>
  </si>
  <si>
    <t>2009</t>
  </si>
  <si>
    <t>2010</t>
  </si>
  <si>
    <t>2011</t>
  </si>
  <si>
    <t>2012</t>
  </si>
  <si>
    <t>2013</t>
  </si>
  <si>
    <t>Belgium</t>
  </si>
  <si>
    <t>Czech Republic</t>
  </si>
  <si>
    <t>Estonia</t>
  </si>
  <si>
    <t>Greece</t>
  </si>
  <si>
    <t>Hungary</t>
  </si>
  <si>
    <t>Iceland</t>
  </si>
  <si>
    <t>Israel  (1)</t>
  </si>
  <si>
    <t>Korea</t>
  </si>
  <si>
    <t>New Zealand</t>
  </si>
  <si>
    <t>Portugal</t>
  </si>
  <si>
    <t>Slovenia</t>
  </si>
  <si>
    <t>Switzerland</t>
  </si>
  <si>
    <t>Euro area</t>
  </si>
  <si>
    <t>OECD-Total</t>
  </si>
  <si>
    <t/>
  </si>
  <si>
    <t>Russian Federetion</t>
  </si>
  <si>
    <r>
      <t>Last updated: </t>
    </r>
    <r>
      <rPr>
        <sz val="10"/>
        <rFont val="Arial"/>
        <family val="2"/>
      </rPr>
      <t>11 June 2014; disclaimer: http://oe.cd/disclaimer</t>
    </r>
  </si>
  <si>
    <t>..</t>
  </si>
  <si>
    <t>Not available</t>
  </si>
  <si>
    <t>e</t>
  </si>
  <si>
    <t>Estimated value</t>
  </si>
  <si>
    <r>
      <t>Note: </t>
    </r>
    <r>
      <rPr>
        <sz val="10"/>
        <rFont val="Arial"/>
        <family val="2"/>
      </rPr>
      <t>Data for Australia and New Zealand refer to fiscal year.</t>
    </r>
  </si>
  <si>
    <t>1.</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</si>
  <si>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</si>
  <si>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r>
      <t>Source: </t>
    </r>
    <r>
      <rPr>
        <sz val="10"/>
        <rFont val="Arial"/>
        <family val="2"/>
      </rPr>
      <t>Annual national accounts: Gross domestic product, OECD National Accounts Statistics (database)</t>
    </r>
  </si>
  <si>
    <t>doi: 10.1787/gdp-cusd-table-2014-5-en</t>
  </si>
  <si>
    <t>Dataset: Balance of Payments (MEI)</t>
  </si>
  <si>
    <t>Subject</t>
  </si>
  <si>
    <t>Measure</t>
  </si>
  <si>
    <t>US-Dollar converted, Seasonally adjusted</t>
  </si>
  <si>
    <t>Frequency</t>
  </si>
  <si>
    <t>Annual</t>
  </si>
  <si>
    <t>Time</t>
  </si>
  <si>
    <t>i</t>
  </si>
  <si>
    <t>G7</t>
  </si>
  <si>
    <t>Non-OECD Member Economies</t>
  </si>
  <si>
    <t>data extracted on 17 Jun 2014 13:43 UTC (GMT) from OECD.Stat</t>
  </si>
  <si>
    <t>&lt;?xml version="1.0"?&gt;&lt;WebTableParameter xmlns:xsd="http://www.w3.org/2001/XMLSchema" xmlns:xsi="http://www.w3.org/2001/XMLSchema-instance" xmlns=""&gt;&lt;DataTable Code="ALFS_SUMTAB" HasMetadata="true"&gt;&lt;Name LocaleIsoCode="en"&gt;ALFS Summary tables&lt;/Name&gt;&lt;Dimension Code="LOCATION" CommonCode="LOCATION" Display="labels"&gt;&lt;Name LocaleIsoCode="en"&gt;Country&lt;/Name&gt;&lt;Member Code="AUS" HasMetadata="true" HasOnlyUnitMetadata="false"&gt;&lt;Name LocaleIsoCode="en"&gt;Australia&lt;/Name&gt;&lt;/Member&gt;&lt;Member Code="AUT" HasMetadata="true" HasOnlyUnitMetadata="false"&gt;&lt;Name LocaleIsoCode="en"&gt;Austria&lt;/Name&gt;&lt;/Member&gt;&lt;Member Code="BEL" HasMetadata="true" HasOnlyUnitMetadata="false"&gt;&lt;Name LocaleIsoCode="en"&gt;Belgium&lt;/Name&gt;&lt;/Member&gt;&lt;Member Code="CAN" HasMetadata="true" HasOnlyUnitMetadata="false"&gt;&lt;Name LocaleIsoCode="en"&gt;Canada&lt;/Name&gt;&lt;/Member&gt;&lt;Member Code="CHL" HasMetadata="true" HasOnlyUnitMetadata="false"&gt;&lt;Name LocaleIsoCode="en"&gt;Chile&lt;/Name&gt;&lt;/Member&gt;&lt;Member Code="CZE" HasMetadata="true" HasOnlyUnitMetadata="false"&gt;&lt;Name LocaleIsoCode="en"&gt;Czech Republic&lt;/Name&gt;&lt;/Member&gt;&lt;Member Code="DNK" HasMetadata="true" HasOnlyUnitMetadata="false"&gt;&lt;Name LocaleIsoCode="en"&gt;Denmark&lt;/Name&gt;&lt;/Member&gt;&lt;Member Code="EST" HasMetadata="true" HasOnlyUnitMetadata="false"&gt;&lt;Name LocaleIsoCode="en"&gt;Estonia&lt;/Name&gt;&lt;/Member&gt;&lt;Member Code="FIN" HasMetadata="true" HasOnlyUnitMetadata="false"&gt;&lt;Name LocaleIsoCode="en"&gt;Finland&lt;/Name&gt;&lt;/Member&gt;&lt;Member Code="FRA" HasMetadata="true" HasOnlyUnitMetadata="false"&gt;&lt;Name LocaleIsoCode="en"&gt;France&lt;/Name&gt;&lt;/Member&gt;&lt;Member Code="DEU" HasMetadata="true" HasOnlyUnitMetadata="false"&gt;&lt;Name LocaleIsoCode="en"&gt;Germany&lt;/Name&gt;&lt;/Member&gt;&lt;Member Code="GRC" HasMetadata="true" HasOnlyUnitMetadata="false"&gt;&lt;Name LocaleIsoCode="en"&gt;Greece&lt;/Name&gt;&lt;/Member&gt;&lt;Member Code="HUN" HasMetadata="true" HasOnlyUnitMetadata="false"&gt;&lt;Name LocaleIsoCode="en"&gt;Hungary&lt;/Name&gt;&lt;/Member&gt;&lt;Member Code="ISL" HasMetadata="true" HasOnlyUnitMetadata="false"&gt;&lt;Name LocaleIsoCode="en"&gt;Iceland&lt;/Name&gt;&lt;/Member&gt;&lt;Member Code="IRL" HasMetadata="true" HasOnlyUnitMetadata="false"&gt;&lt;Name LocaleIsoCode="en"&gt;Ireland&lt;/Name&gt;&lt;/Member&gt;&lt;Member Code="ISR" HasMetadata="true" HasOnlyUnitMetadata="false"&gt;&lt;Name LocaleIsoCode="en"&gt;Israel&lt;/Name&gt;&lt;/Member&gt;&lt;Member Code="ITA" HasMetadata="true" HasOnlyUnitMetadata="false"&gt;&lt;Name LocaleIsoCode="en"&gt;Italy&lt;/Name&gt;&lt;/Member&gt;&lt;Member Code="JPN" HasMetadata="true" HasOnlyUnitMetadata="false"&gt;&lt;Name LocaleIsoCode="en"&gt;Japan&lt;/Name&gt;&lt;/Member&gt;&lt;Member Code="KOR" HasMetadata="true" HasOnlyUnitMetadata="false"&gt;&lt;Name LocaleIsoCode="en"&gt;Korea&lt;/Name&gt;&lt;/Member&gt;&lt;Member Code="LUX" HasMetadata="true" HasOnlyUnitMetadata="false"&gt;&lt;Name LocaleIsoCode="en"&gt;Luxembourg&lt;/Name&gt;&lt;/Member&gt;&lt;Member Code="MEX" HasMetadata="true" HasOnlyUnitMetadata="false"&gt;&lt;Name LocaleIsoCode="en"&gt;Mexico&lt;/Name&gt;&lt;/Member&gt;&lt;Member Code="NLD" HasMetadata="true" HasOnlyUnitMetadata="false"&gt;&lt;Name LocaleIsoCode="en"&gt;Netherlands&lt;/Name&gt;&lt;/Member&gt;&lt;Member Code="NZL" HasMetadata="true" HasOnlyUnitMetadata="false"&gt;&lt;Name LocaleIsoCode="en"&gt;New Zealand&lt;/Name&gt;&lt;/Member&gt;&lt;Member Code="NOR" HasMetadata="true" HasOnlyUnitMetadata="false"&gt;&lt;Name LocaleIsoCode="en"&gt;Norway&lt;/Name&gt;&lt;/Member&gt;&lt;Member Code="POL" HasMetadata="true" HasOnlyUnitMetadata="false"&gt;&lt;Name LocaleIsoCode="en"&gt;Poland&lt;/Name&gt;&lt;/Member&gt;&lt;Member Code="PRT" HasMetadata="true" HasOnlyUnitMetadata="false"&gt;&lt;Name LocaleIsoCode="en"&gt;Portugal&lt;/Name&gt;&lt;/Member&gt;&lt;Member Code="SVK" HasMetadata="true" HasOnlyUnitMetadata="false"&gt;&lt;Name LocaleIsoCode="en"&gt;Slovak Republic&lt;/Name&gt;&lt;/Member&gt;&lt;Member Code="SVN" HasMetadata="true" HasOnlyUnitMetadata="true"&gt;&lt;Name LocaleIsoCode="en"&gt;Slovenia&lt;/Name&gt;&lt;/Member&gt;&lt;Member Code="ESP" HasMetadata="true" HasOnlyUnitMetadata="false"&gt;&lt;Name LocaleIsoCode="en"&gt;Spain&lt;/Name&gt;&lt;/Member&gt;&lt;Member Code="SWE" HasMetadata="true" HasOnlyUnitMetadata="false"&gt;&lt;Name LocaleIsoCode="en"&gt;Sweden&lt;/Name&gt;&lt;/Member&gt;&lt;Member Code="CHE" HasMetadata="true" HasOnlyUnitMetadata="false"&gt;&lt;Name LocaleIsoCode="en"&gt;Switzerland&lt;/Name&gt;&lt;/Member&gt;&lt;Member Code="TUR" HasMetadata="true" HasOnlyUnitMetadata="false"&gt;&lt;Name LocaleIsoCode="en"&gt;Turkey&lt;/Name&gt;&lt;/Member&gt;&lt;Member Code="GBR" HasMetadata="true" HasOnlyUnitMetadata="false"&gt;&lt;Name LocaleIsoCode="en"&gt;United Kingdom&lt;/Name&gt;&lt;/Member&gt;&lt;Member Code="USA" HasMetadata="true" HasOnlyUnitMetadata="false"&gt;&lt;Name LocaleIsoCode="en"&gt;United States&lt;/Name&gt;&lt;/Member&gt;&lt;Member Code="EA17" HasMetadata="true" HasOnlyUnitMetadata="false"&gt;&lt;Name LocaleIsoCode="en"&gt;Euro area (17 countries)&lt;/Name&gt;&lt;/Member&gt;&lt;Member Code="G7M" HasMetadata="true" HasOnlyUnitMetadata="false"&gt;&lt;Name LocaleIsoCode="en"&gt;G7&lt;/Name&gt;&lt;/Member&gt;&lt;Member Code="OTO" HasOnlyUnitMetadata="false"&gt;&lt;Name LocaleIsoCode="en"&gt;OECD - Total&lt;/Name&gt;&lt;/Member&gt;&lt;Member Code="NMEC" HasOnlyUnitMetadata="false"&gt;&lt;Name LocaleIsoCode="en"&gt;Non-OECD Member Economies&lt;/Name&gt;&lt;ChildMember Code="BRA" HasMetadata="true" HasOnlyUnitMetadata="false"&gt;&lt;Name LocaleIsoCode="en"&gt;Brazil&lt;/Name&gt;&lt;/ChildMember&gt;&lt;ChildMember Code="COL" HasOnlyUnitMetadata="false"&gt;&lt;Name LocaleIsoCode="en"&gt;Colombia&lt;/Name&gt;&lt;/ChildMember&gt;&lt;ChildMember Code="RUS" HasOnlyUnitMetadata="false"&gt;&lt;Name LocaleIsoCode="en"&gt;Russian Federation&lt;/Name&gt;&lt;/ChildMember&gt;&lt;/Member&gt;&lt;/Dimension&gt;&lt;Dimension Code="SUBJECT"&gt;&lt;Name LocaleIsoCode="en"&gt;Subject&lt;/Name&gt;&lt;Member Code="YGTT01L1_ST"&gt;&lt;Name LocaleIsoCode="en"&gt;Population,('000)&lt;/Name&gt;&lt;/Member&gt;&lt;Member Code="YGTT01L1_IXOB"&gt;&lt;Name LocaleIsoCode="en"&gt;Population, 2010=100&lt;/Name&gt;&lt;/Member&gt;&lt;Member Code="YGFE01L1_ST"&gt;&lt;Name LocaleIsoCode="en"&gt;Population females,('000)&lt;/Name&gt;&lt;/Member&gt;&lt;Member Code="YGMA01L1_ST"&gt;&lt;Name LocaleIsoCode="en"&gt;Population males,('000)&lt;/Name&gt;&lt;/Member&gt;&lt;Member Code="YGTT02L1_ST"&gt;&lt;Name LocaleIsoCode="en"&gt;Population 15-64,('000)&lt;/Name&gt;&lt;/Member&gt;&lt;Member Code="YGTT02PP_ST"&gt;&lt;Name LocaleIsoCode="en"&gt;Population 15-64 as % of population&lt;/Name&gt;&lt;/Member&gt;&lt;Member Code="YGFE02L1_ST"&gt;&lt;Name LocaleIsoCode="en"&gt;Population females 15-64,('000)&lt;/Name&gt;&lt;/Member&gt;&lt;Member Code="YGMA02L1_ST"&gt;&lt;Name LocaleIsoCode="en"&gt;Population males 15-64,('000)&lt;/Name&gt;&lt;/Member&gt;&lt;/Dimension&gt;&lt;Dimension Code="FREQUENCY" CommonCode="FREQUENCY"&gt;&lt;Name LocaleIsoCode="en"&gt;Frequency&lt;/Name&gt;&lt;Member Code="A"&gt;&lt;Name LocaleIsoCode="en"&gt;Annual&lt;/Name&gt;&lt;/Member&gt;&lt;/Dimension&gt;&lt;Dimension Code="TIME" CommonCode="TIME"&gt;&lt;Name LocaleIsoCode="en"&gt;Time&lt;/Name&gt;&lt;Member Code="2012"&gt;&lt;Name LocaleIsoCode="en"&gt;2012&lt;/Name&gt;&lt;/Member&gt;&lt;/Dimension&gt;&lt;WBOSInformations&gt;&lt;TimeDimension WebTreeWasUsed="false"&gt;&lt;StartCodes Annual="2012" /&gt;&lt;EndCodes Annual="2012" /&gt;&lt;/TimeDimension&gt;&lt;/WBOSInformations&gt;&lt;Tabulation Axis="horizontal"&gt;&lt;Dimension Code="TIME" CommonCode="TIME" /&gt;&lt;/Tabulation&gt;&lt;Tabulation Axis="vertical"&gt;&lt;Dimension Code="LOCATION" CommonCode="LOCATION" /&gt;&lt;/Tabulation&gt;&lt;Tabulation Axis="page"&gt;&lt;Dimension Code="FREQUENCY" CommonCode="FREQUENCY" /&gt;&lt;Dimension Code="SUBJECT" /&gt;&lt;/Tabulation&gt;&lt;Formatting&gt;&lt;Labels LocaleIsoCode="en" /&gt;&lt;Power&gt;0&lt;/Power&gt;&lt;Decimals&gt;1&lt;/Decimals&gt;&lt;SkipEmptyLines&gt;true&lt;/SkipEmptyLines&gt;&lt;FullyFillPage&gt;false&lt;/FullyFillPage&gt;&lt;SkipEmptyCols&gt;true&lt;/SkipEmptyCols&gt;&lt;SkipLineHierarchy&gt;false&lt;/SkipLineHierarchy&gt;&lt;SkipColHierarchy&gt;false&lt;/SkipColHierarchy&gt;&lt;Page&gt;1&lt;/Page&gt;&lt;/Formatting&gt;&lt;/DataTable&gt;&lt;Format&gt;&lt;ShowEmptyAxes&gt;true&lt;/ShowEmptyAxes&gt;&lt;Page&gt;1&lt;/Page&gt;&lt;EnableSort&gt;true&lt;/EnableSort&gt;&lt;IncludeFlagColumn&gt;false&lt;/IncludeFlagColumn&gt;&lt;IncludeTimeSeriesId&gt;false&lt;/IncludeTimeSeriesId&gt;&lt;DoBarChart&gt;false&lt;/DoBarChart&gt;&lt;FreezePanes&gt;true&lt;/FreezePanes&gt;&lt;MaxBarChartLen&gt;65&lt;/MaxBarChartLen&gt;&lt;/Format&gt;&lt;Query&gt;&lt;Name LocaleIsoCode="en"&gt;Population&lt;/Name&gt;&lt;AbsoluteUri&gt;http://stats.oecd.org//View.aspx?QueryId=254&amp;amp;QueryType=Public&amp;amp;Lang=en&lt;/AbsoluteUri&gt;&lt;/Query&gt;&lt;/WebTableParameter&gt;</t>
  </si>
  <si>
    <t>Dataset: ALFS Summary tables</t>
  </si>
  <si>
    <t>Population,('000)</t>
  </si>
  <si>
    <t>Colombia</t>
  </si>
  <si>
    <t>Russian Federation</t>
  </si>
  <si>
    <t>data extracted on 17 Jun 2014 13:37 UTC (GMT) from OECD.Stat</t>
  </si>
  <si>
    <t>Legend:</t>
  </si>
  <si>
    <t>B:</t>
  </si>
  <si>
    <t>Break</t>
  </si>
  <si>
    <t>OECD - Total</t>
  </si>
  <si>
    <t>Euro area (17 countries)</t>
  </si>
  <si>
    <t>GDP (billions)</t>
  </si>
  <si>
    <t>ECA Total (billions)</t>
  </si>
  <si>
    <t>World</t>
  </si>
  <si>
    <t>Goods and services, exports in millions</t>
  </si>
  <si>
    <t>Total Exports (billions)</t>
  </si>
  <si>
    <t>Population (thousands)</t>
  </si>
  <si>
    <t>ECA by GDP</t>
  </si>
  <si>
    <t>ECA by Exports</t>
  </si>
  <si>
    <t>ECA per capita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</si>
</sst>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0.00"/>
    <numFmt numFmtId="165" formatCode="0.0%"/>
    <numFmt numFmtId="166" formatCode="##0.0;\-##0.0;0.0;"/>
    <numFmt numFmtId="167" formatCode="###\ ##0.0;\-###\ ##0.0;0.0;"/>
    <numFmt numFmtId="168" formatCode="###\ ##0.0\ \e;\-###\ ##0.0\ \e;0.0\ \e;\ \e"/>
    <numFmt numFmtId="169" formatCode="##0.0\ \e;\-##0.0\ \e;0.0\ \e;\ \e"/>
    <numFmt numFmtId="170" formatCode="0.000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i/>
      <sz val="11"/>
      <color rgb="FF7F7F7F"/>
      <name val="Calibri"/>
      <family val="2"/>
      <scheme val="minor"/>
    </font>
    <font>
      <sz val="10"/>
      <name val="Arial"/>
      <family val="2"/>
    </font>
    <font>
      <b/>
      <sz val="12"/>
      <name val="Arial"/>
      <family val="2"/>
    </font>
    <font>
      <i/>
      <sz val="10"/>
      <name val="Arial"/>
      <family val="2"/>
    </font>
    <font>
      <b/>
      <sz val="12"/>
      <name val="Arial"/>
      <family val="2"/>
    </font>
    <font>
      <sz val="7"/>
      <name val="Arial"/>
      <family val="2"/>
    </font>
    <font>
      <b/>
      <sz val="10"/>
      <name val="Arial"/>
      <family val="2"/>
    </font>
    <font>
      <b/>
      <sz val="8"/>
      <name val="Calibri"/>
      <family val="2"/>
      <scheme val="minor"/>
    </font>
    <font>
      <sz val="8"/>
      <name val="Calibri"/>
      <family val="2"/>
      <scheme val="minor"/>
    </font>
    <font>
      <sz val="10"/>
      <name val="Arial"/>
      <family val="2"/>
    </font>
    <font>
      <b/>
      <u/>
      <sz val="9"/>
      <color indexed="18"/>
      <name val="Verdana"/>
      <family val="2"/>
    </font>
    <font>
      <b/>
      <sz val="8"/>
      <color indexed="9"/>
      <name val="Verdana"/>
      <family val="2"/>
    </font>
    <font>
      <sz val="8"/>
      <color indexed="9"/>
      <name val="Verdana"/>
      <family val="2"/>
    </font>
    <font>
      <b/>
      <sz val="8"/>
      <name val="Verdana"/>
      <family val="2"/>
    </font>
    <font>
      <b/>
      <sz val="9"/>
      <color indexed="10"/>
      <name val="Courier New"/>
      <family val="3"/>
    </font>
    <font>
      <sz val="8"/>
      <name val="Verdana"/>
      <family val="2"/>
    </font>
    <font>
      <sz val="8"/>
      <name val="Arial"/>
      <family val="2"/>
    </font>
    <font>
      <u/>
      <sz val="8"/>
      <name val="Verdana"/>
      <family val="2"/>
    </font>
    <font>
      <sz val="9"/>
      <color indexed="81"/>
      <name val="Tahoma"/>
      <family val="2"/>
    </font>
  </fonts>
  <fills count="16">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59999389629810485"/>
        <bgColor indexed="65"/>
      </patternFill>
    </fill>
    <fill>
      <patternFill patternType="solid">
        <fgColor theme="8" tint="0.59999389629810485"/>
        <bgColor indexed="65"/>
      </patternFill>
    </fill>
    <fill>
      <patternFill patternType="solid">
        <fgColor rgb="FF2973BD"/>
        <bgColor indexed="64"/>
      </patternFill>
    </fill>
    <fill>
      <patternFill patternType="solid">
        <fgColor rgb="FF00A1E3"/>
        <bgColor indexed="64"/>
      </patternFill>
    </fill>
    <fill>
      <patternFill patternType="solid">
        <fgColor rgb="FFC4D8ED"/>
        <bgColor indexed="64"/>
      </patternFill>
    </fill>
    <fill>
      <patternFill patternType="mediumGray">
        <fgColor rgb="FFC0C0C0"/>
        <bgColor rgb="FFFFFFFF"/>
      </patternFill>
    </fill>
    <fill>
      <patternFill patternType="solid">
        <fgColor rgb="FFF0F8FF"/>
        <bgColor indexed="64"/>
      </patternFill>
    </fill>
    <fill>
      <patternFill patternType="solid">
        <fgColor rgb="FF0070C0"/>
        <bgColor indexed="64"/>
      </patternFill>
    </fill>
    <fill>
      <patternFill patternType="solid">
        <fgColor rgb="FFFFFF00"/>
        <bgColor indexed="64"/>
      </patternFill>
    </fill>
  </fills>
  <borders count="12">
    <border>
      <left/>
      <right/>
      <top/>
      <bottom/>
      <diagonal/>
    </border>
    <border>
      <left/>
      <right/>
      <top style="thick">
        <color rgb="FF3366FF"/>
      </top>
      <bottom/>
      <diagonal/>
    </border>
    <border>
      <left/>
      <right/>
      <top style="thin">
        <color rgb="FF000000"/>
      </top>
      <bottom/>
      <diagonal/>
    </border>
    <border>
      <left/>
      <right/>
      <top/>
      <bottom style="thin">
        <color auto="1"/>
      </bottom>
      <diagonal/>
    </border>
    <border>
      <left/>
      <right/>
      <top/>
      <bottom style="thick">
        <color rgb="FF3366FF"/>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bottom/>
      <diagonal/>
    </border>
  </borders>
  <cellStyleXfs count="4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0" borderId="0" applyNumberFormat="0" applyFont="0" applyFill="0" applyBorder="0" applyProtection="0">
      <alignment horizontal="left" vertical="center"/>
    </xf>
    <xf numFmtId="0" fontId="6" fillId="0" borderId="0" applyNumberFormat="0" applyFill="0" applyBorder="0" applyAlignment="0" applyProtection="0"/>
    <xf numFmtId="0" fontId="7" fillId="0" borderId="0" applyNumberFormat="0" applyFill="0" applyBorder="0" applyProtection="0">
      <alignment horizontal="left" vertical="center" wrapText="1"/>
    </xf>
    <xf numFmtId="0" fontId="7" fillId="0" borderId="0" applyNumberFormat="0" applyFill="0" applyBorder="0" applyProtection="0">
      <alignment horizontal="left" vertical="center" wrapText="1"/>
    </xf>
    <xf numFmtId="0" fontId="8" fillId="0" borderId="0" applyNumberFormat="0" applyFill="0" applyBorder="0" applyProtection="0">
      <alignment vertical="center" wrapText="1"/>
    </xf>
    <xf numFmtId="0" fontId="4" fillId="0" borderId="1" applyNumberFormat="0" applyFont="0" applyFill="0" applyProtection="0">
      <alignment horizontal="center" vertical="center" wrapText="1"/>
    </xf>
    <xf numFmtId="0" fontId="9" fillId="0" borderId="1" applyNumberFormat="0" applyFill="0" applyProtection="0">
      <alignment horizontal="center" vertical="center" wrapText="1"/>
    </xf>
    <xf numFmtId="0" fontId="9" fillId="0" borderId="1" applyNumberFormat="0" applyFill="0" applyProtection="0">
      <alignment horizontal="center" vertical="center" wrapText="1"/>
    </xf>
    <xf numFmtId="0" fontId="10" fillId="0" borderId="2" applyNumberFormat="0" applyFill="0" applyProtection="0">
      <alignment horizontal="left" vertical="center" wrapText="1"/>
    </xf>
    <xf numFmtId="0" fontId="10" fillId="0" borderId="2" applyNumberFormat="0" applyFill="0" applyProtection="0">
      <alignment horizontal="left" vertical="center" wrapText="1"/>
    </xf>
    <xf numFmtId="166" fontId="10" fillId="0" borderId="2" applyFill="0" applyProtection="0">
      <alignment horizontal="right" vertical="center" wrapText="1"/>
    </xf>
    <xf numFmtId="167" fontId="10" fillId="0" borderId="2" applyFill="0" applyProtection="0">
      <alignment horizontal="right" vertical="center" wrapText="1"/>
    </xf>
    <xf numFmtId="168" fontId="10" fillId="0" borderId="2" applyFill="0" applyProtection="0">
      <alignment horizontal="right" vertical="center" wrapText="1"/>
    </xf>
    <xf numFmtId="0" fontId="10" fillId="0" borderId="0" applyNumberFormat="0" applyFill="0" applyBorder="0" applyProtection="0">
      <alignment horizontal="left" vertical="center" wrapText="1"/>
    </xf>
    <xf numFmtId="0" fontId="10" fillId="0" borderId="0" applyNumberFormat="0" applyFill="0" applyBorder="0" applyProtection="0">
      <alignment horizontal="left" vertical="center" wrapText="1"/>
    </xf>
    <xf numFmtId="166" fontId="10" fillId="0" borderId="0" applyFill="0" applyBorder="0" applyProtection="0">
      <alignment horizontal="right" vertical="center" wrapText="1"/>
    </xf>
    <xf numFmtId="167" fontId="10" fillId="0" borderId="0" applyFill="0" applyBorder="0" applyProtection="0">
      <alignment horizontal="right" vertical="center" wrapText="1"/>
    </xf>
    <xf numFmtId="169" fontId="10" fillId="0" borderId="0" applyFill="0" applyBorder="0" applyProtection="0">
      <alignment horizontal="right" vertical="center" wrapText="1"/>
    </xf>
    <xf numFmtId="168" fontId="10" fillId="0" borderId="0" applyFill="0" applyBorder="0" applyProtection="0">
      <alignment horizontal="right" vertical="center" wrapText="1"/>
    </xf>
    <xf numFmtId="0" fontId="10" fillId="0" borderId="3" applyNumberFormat="0" applyFill="0" applyProtection="0">
      <alignment horizontal="left" vertical="center" wrapText="1"/>
    </xf>
    <xf numFmtId="0" fontId="10" fillId="0" borderId="3" applyNumberFormat="0" applyFill="0" applyProtection="0">
      <alignment horizontal="left" vertical="center" wrapText="1"/>
    </xf>
    <xf numFmtId="167" fontId="10" fillId="0" borderId="3" applyFill="0" applyProtection="0">
      <alignment horizontal="right" vertical="center" wrapText="1"/>
    </xf>
    <xf numFmtId="168" fontId="10" fillId="0" borderId="3" applyFill="0" applyProtection="0">
      <alignment horizontal="right" vertical="center" wrapText="1"/>
    </xf>
    <xf numFmtId="0" fontId="10" fillId="0" borderId="4" applyNumberFormat="0" applyFill="0" applyProtection="0">
      <alignment horizontal="left" vertical="center" wrapText="1"/>
    </xf>
    <xf numFmtId="0" fontId="10" fillId="0" borderId="4" applyNumberFormat="0" applyFill="0" applyProtection="0">
      <alignment horizontal="left" vertical="center" wrapText="1"/>
    </xf>
    <xf numFmtId="166" fontId="10" fillId="0" borderId="4" applyFill="0" applyProtection="0">
      <alignment horizontal="right" vertical="center" wrapText="1"/>
    </xf>
    <xf numFmtId="0" fontId="6" fillId="0" borderId="0" applyNumberFormat="0" applyFill="0" applyBorder="0" applyProtection="0">
      <alignment vertical="center" wrapText="1"/>
    </xf>
    <xf numFmtId="0" fontId="6" fillId="0" borderId="0" applyNumberFormat="0" applyFill="0" applyBorder="0" applyProtection="0">
      <alignment horizontal="left" vertical="center" wrapText="1"/>
    </xf>
    <xf numFmtId="0" fontId="6" fillId="0" borderId="0" applyNumberFormat="0" applyFill="0" applyBorder="0" applyProtection="0">
      <alignment vertical="center" wrapText="1"/>
    </xf>
    <xf numFmtId="0" fontId="6" fillId="0" borderId="0" applyNumberFormat="0" applyFill="0" applyBorder="0" applyProtection="0">
      <alignment vertical="center" wrapText="1"/>
    </xf>
    <xf numFmtId="0" fontId="6" fillId="0" borderId="0" applyNumberFormat="0" applyFill="0" applyBorder="0" applyProtection="0">
      <alignment horizontal="left" vertical="center" wrapText="1"/>
    </xf>
    <xf numFmtId="0" fontId="6" fillId="0" borderId="0" applyNumberFormat="0" applyFill="0" applyBorder="0" applyProtection="0">
      <alignment vertical="center" wrapText="1"/>
    </xf>
    <xf numFmtId="0" fontId="6" fillId="0" borderId="0" applyNumberFormat="0" applyFill="0" applyBorder="0" applyProtection="0">
      <alignment vertical="center" wrapText="1"/>
    </xf>
    <xf numFmtId="0" fontId="4" fillId="0" borderId="0" applyNumberFormat="0" applyFont="0" applyFill="0" applyBorder="0" applyProtection="0">
      <alignment horizontal="left" vertical="center"/>
    </xf>
    <xf numFmtId="0" fontId="14" fillId="0" borderId="0"/>
  </cellStyleXfs>
  <cellXfs count="109">
    <xf numFmtId="0" fontId="0" fillId="0" borderId="0" xfId="0"/>
    <xf numFmtId="14" fontId="0" fillId="0" borderId="0" xfId="0" applyNumberFormat="1"/>
    <xf numFmtId="0" fontId="1" fillId="0" borderId="0" xfId="0" applyFont="1"/>
    <xf numFmtId="164" fontId="0" fillId="0" borderId="0" xfId="0" applyNumberFormat="1"/>
    <xf numFmtId="164" fontId="1" fillId="0" borderId="0" xfId="0" applyNumberFormat="1" applyFont="1"/>
    <xf numFmtId="0" fontId="2" fillId="0" borderId="0" xfId="1"/>
    <xf numFmtId="0" fontId="1" fillId="0" borderId="0" xfId="0" applyFont="1" applyAlignment="1">
      <alignment wrapText="1"/>
    </xf>
    <xf numFmtId="0" fontId="1" fillId="0" borderId="0" xfId="0" applyFont="1" applyAlignment="1">
      <alignment horizontal="left" vertical="center" wrapText="1"/>
    </xf>
    <xf numFmtId="10" fontId="0" fillId="0" borderId="0" xfId="0" applyNumberFormat="1"/>
    <xf numFmtId="0" fontId="0" fillId="2" borderId="0" xfId="0" applyFill="1"/>
    <xf numFmtId="0" fontId="1" fillId="2" borderId="0" xfId="0" applyFont="1" applyFill="1" applyAlignment="1">
      <alignment wrapText="1"/>
    </xf>
    <xf numFmtId="0" fontId="1" fillId="2" borderId="0" xfId="0" applyFont="1" applyFill="1" applyAlignment="1">
      <alignment horizontal="left" vertical="center" wrapText="1"/>
    </xf>
    <xf numFmtId="164" fontId="1" fillId="2" borderId="0" xfId="0" applyNumberFormat="1" applyFont="1" applyFill="1"/>
    <xf numFmtId="10" fontId="1" fillId="2" borderId="0" xfId="0" applyNumberFormat="1" applyFont="1" applyFill="1"/>
    <xf numFmtId="10" fontId="0" fillId="3" borderId="0" xfId="0" applyNumberFormat="1" applyFill="1"/>
    <xf numFmtId="0" fontId="0" fillId="0" borderId="0" xfId="0" applyFill="1"/>
    <xf numFmtId="49" fontId="1" fillId="0" borderId="0" xfId="0" applyNumberFormat="1" applyFont="1"/>
    <xf numFmtId="49" fontId="0" fillId="0" borderId="0" xfId="0" applyNumberFormat="1"/>
    <xf numFmtId="164" fontId="1" fillId="0" borderId="0" xfId="0" applyNumberFormat="1" applyFont="1" applyAlignment="1">
      <alignment horizontal="center" vertical="center"/>
    </xf>
    <xf numFmtId="164" fontId="1" fillId="0" borderId="0" xfId="0" applyNumberFormat="1" applyFont="1" applyAlignment="1">
      <alignment horizontal="center" vertical="center" wrapText="1"/>
    </xf>
    <xf numFmtId="10" fontId="1" fillId="3" borderId="0" xfId="0" applyNumberFormat="1" applyFont="1" applyFill="1" applyAlignment="1">
      <alignment horizontal="center" vertical="center"/>
    </xf>
    <xf numFmtId="0" fontId="0" fillId="2" borderId="0" xfId="0" applyFill="1" applyAlignment="1">
      <alignment horizontal="center" vertical="center"/>
    </xf>
    <xf numFmtId="164" fontId="0" fillId="0" borderId="0" xfId="0" applyNumberFormat="1" applyAlignment="1">
      <alignment vertical="center"/>
    </xf>
    <xf numFmtId="10" fontId="0" fillId="3" borderId="0" xfId="0" applyNumberFormat="1" applyFill="1" applyAlignment="1">
      <alignment vertical="center"/>
    </xf>
    <xf numFmtId="10" fontId="0" fillId="0" borderId="0" xfId="0" applyNumberFormat="1" applyFill="1" applyAlignment="1">
      <alignment vertical="center"/>
    </xf>
    <xf numFmtId="0" fontId="0" fillId="4" borderId="0" xfId="0" applyFill="1"/>
    <xf numFmtId="0" fontId="0" fillId="5" borderId="0" xfId="0" applyFill="1"/>
    <xf numFmtId="0" fontId="0" fillId="6" borderId="0" xfId="0" applyFill="1"/>
    <xf numFmtId="165" fontId="0" fillId="0" borderId="0" xfId="0" applyNumberFormat="1"/>
    <xf numFmtId="0" fontId="6" fillId="0" borderId="0" xfId="9" applyFont="1"/>
    <xf numFmtId="0" fontId="4" fillId="0" borderId="1" xfId="13" applyFill="1" applyBorder="1" applyAlignment="1">
      <alignment horizontal="center" vertical="center" wrapText="1"/>
    </xf>
    <xf numFmtId="0" fontId="9" fillId="0" borderId="1" xfId="14" applyFont="1" applyFill="1" applyBorder="1" applyAlignment="1">
      <alignment horizontal="center" vertical="center" wrapText="1"/>
    </xf>
    <xf numFmtId="0" fontId="9" fillId="0" borderId="1" xfId="15" applyFont="1" applyFill="1" applyBorder="1" applyAlignment="1">
      <alignment horizontal="center" vertical="center" wrapText="1"/>
    </xf>
    <xf numFmtId="0" fontId="10" fillId="0" borderId="2" xfId="16" applyFont="1" applyFill="1" applyBorder="1" applyAlignment="1">
      <alignment horizontal="left" vertical="center" wrapText="1"/>
    </xf>
    <xf numFmtId="0" fontId="10" fillId="0" borderId="2" xfId="17" applyFont="1" applyFill="1" applyBorder="1" applyAlignment="1">
      <alignment horizontal="left" vertical="center" wrapText="1"/>
    </xf>
    <xf numFmtId="166" fontId="10" fillId="0" borderId="2" xfId="18" applyNumberFormat="1" applyFont="1" applyFill="1" applyBorder="1" applyAlignment="1">
      <alignment horizontal="right" vertical="center" wrapText="1"/>
    </xf>
    <xf numFmtId="167" fontId="10" fillId="0" borderId="2" xfId="19" applyNumberFormat="1" applyFont="1" applyFill="1" applyBorder="1" applyAlignment="1">
      <alignment horizontal="right" vertical="center" wrapText="1"/>
    </xf>
    <xf numFmtId="168" fontId="10" fillId="0" borderId="2" xfId="20" applyNumberFormat="1" applyFont="1" applyFill="1" applyBorder="1" applyAlignment="1">
      <alignment horizontal="right" vertical="center" wrapText="1"/>
    </xf>
    <xf numFmtId="0" fontId="10" fillId="0" borderId="0" xfId="21" applyFont="1" applyAlignment="1">
      <alignment horizontal="left" vertical="center" wrapText="1"/>
    </xf>
    <xf numFmtId="0" fontId="10" fillId="0" borderId="0" xfId="22" applyFont="1" applyAlignment="1">
      <alignment horizontal="left" vertical="center" wrapText="1"/>
    </xf>
    <xf numFmtId="166" fontId="10" fillId="0" borderId="0" xfId="23" applyNumberFormat="1" applyFont="1" applyAlignment="1">
      <alignment horizontal="right" vertical="center" wrapText="1"/>
    </xf>
    <xf numFmtId="167" fontId="10" fillId="0" borderId="0" xfId="24" applyNumberFormat="1" applyFont="1" applyAlignment="1">
      <alignment horizontal="right" vertical="center" wrapText="1"/>
    </xf>
    <xf numFmtId="169" fontId="10" fillId="0" borderId="0" xfId="25" applyNumberFormat="1" applyFont="1" applyAlignment="1">
      <alignment horizontal="right" vertical="center" wrapText="1"/>
    </xf>
    <xf numFmtId="168" fontId="10" fillId="0" borderId="0" xfId="26" applyNumberFormat="1" applyFont="1" applyAlignment="1">
      <alignment horizontal="right" vertical="center" wrapText="1"/>
    </xf>
    <xf numFmtId="0" fontId="10" fillId="0" borderId="3" xfId="27" applyFont="1" applyFill="1" applyBorder="1" applyAlignment="1">
      <alignment horizontal="left" vertical="center" wrapText="1"/>
    </xf>
    <xf numFmtId="0" fontId="10" fillId="0" borderId="3" xfId="28" applyFont="1" applyFill="1" applyBorder="1" applyAlignment="1">
      <alignment horizontal="left" vertical="center" wrapText="1"/>
    </xf>
    <xf numFmtId="167" fontId="10" fillId="0" borderId="3" xfId="29" applyNumberFormat="1" applyFont="1" applyFill="1" applyBorder="1" applyAlignment="1">
      <alignment horizontal="right" vertical="center" wrapText="1"/>
    </xf>
    <xf numFmtId="168" fontId="10" fillId="0" borderId="3" xfId="30" applyNumberFormat="1" applyFont="1" applyFill="1" applyBorder="1" applyAlignment="1">
      <alignment horizontal="right" vertical="center" wrapText="1"/>
    </xf>
    <xf numFmtId="0" fontId="5" fillId="0" borderId="0" xfId="6" applyNumberFormat="1" applyFont="1" applyFill="1" applyAlignment="1">
      <alignment horizontal="right" vertical="center" wrapText="1"/>
    </xf>
    <xf numFmtId="0" fontId="10" fillId="0" borderId="4" xfId="31" applyFont="1" applyFill="1" applyBorder="1" applyAlignment="1">
      <alignment horizontal="left" vertical="center" wrapText="1"/>
    </xf>
    <xf numFmtId="0" fontId="10" fillId="0" borderId="4" xfId="32" applyFont="1" applyFill="1" applyBorder="1" applyAlignment="1">
      <alignment horizontal="left" vertical="center" wrapText="1"/>
    </xf>
    <xf numFmtId="166" fontId="10" fillId="0" borderId="4" xfId="33" applyNumberFormat="1" applyFont="1" applyFill="1" applyBorder="1" applyAlignment="1">
      <alignment horizontal="right" vertical="center" wrapText="1"/>
    </xf>
    <xf numFmtId="0" fontId="5" fillId="0" borderId="4" xfId="7" applyNumberFormat="1" applyFont="1" applyFill="1" applyBorder="1" applyAlignment="1">
      <alignment horizontal="right" vertical="center" wrapText="1"/>
    </xf>
    <xf numFmtId="0" fontId="6" fillId="0" borderId="0" xfId="35" applyFont="1" applyAlignment="1">
      <alignment horizontal="left" vertical="center" wrapText="1"/>
    </xf>
    <xf numFmtId="0" fontId="6" fillId="0" borderId="0" xfId="38" applyFont="1" applyAlignment="1">
      <alignment horizontal="left" vertical="center" wrapText="1"/>
    </xf>
    <xf numFmtId="0" fontId="4" fillId="0" borderId="0" xfId="41" applyAlignment="1">
      <alignment horizontal="left" vertical="center"/>
    </xf>
    <xf numFmtId="0" fontId="15" fillId="0" borderId="5" xfId="42" applyFont="1" applyBorder="1" applyAlignment="1">
      <alignment horizontal="left" wrapText="1"/>
    </xf>
    <xf numFmtId="0" fontId="14" fillId="0" borderId="0" xfId="42"/>
    <xf numFmtId="0" fontId="17" fillId="9" borderId="5" xfId="42" applyFont="1" applyFill="1" applyBorder="1" applyAlignment="1">
      <alignment vertical="top" wrapText="1"/>
    </xf>
    <xf numFmtId="0" fontId="17" fillId="10" borderId="5" xfId="42" applyFont="1" applyFill="1" applyBorder="1" applyAlignment="1">
      <alignment horizontal="center" vertical="top" wrapText="1"/>
    </xf>
    <xf numFmtId="0" fontId="19" fillId="12" borderId="5" xfId="42" applyFont="1" applyFill="1" applyBorder="1" applyAlignment="1">
      <alignment horizontal="center"/>
    </xf>
    <xf numFmtId="0" fontId="21" fillId="0" borderId="5" xfId="42" applyNumberFormat="1" applyFont="1" applyBorder="1" applyAlignment="1">
      <alignment horizontal="right"/>
    </xf>
    <xf numFmtId="0" fontId="20" fillId="11" borderId="5" xfId="42" applyFont="1" applyFill="1" applyBorder="1" applyAlignment="1">
      <alignment vertical="top" wrapText="1"/>
    </xf>
    <xf numFmtId="0" fontId="22" fillId="0" borderId="0" xfId="42" applyFont="1" applyAlignment="1">
      <alignment horizontal="left"/>
    </xf>
    <xf numFmtId="0" fontId="21" fillId="0" borderId="5" xfId="42" applyFont="1" applyBorder="1"/>
    <xf numFmtId="0" fontId="21" fillId="13" borderId="5" xfId="42" applyNumberFormat="1" applyFont="1" applyFill="1" applyBorder="1" applyAlignment="1">
      <alignment horizontal="right"/>
    </xf>
    <xf numFmtId="0" fontId="22" fillId="11" borderId="5" xfId="42" applyFont="1" applyFill="1" applyBorder="1" applyAlignment="1">
      <alignment vertical="top" wrapText="1"/>
    </xf>
    <xf numFmtId="0" fontId="20" fillId="0" borderId="0" xfId="42" applyFont="1" applyAlignment="1">
      <alignment horizontal="left"/>
    </xf>
    <xf numFmtId="0" fontId="18" fillId="0" borderId="0" xfId="42" applyFont="1" applyAlignment="1">
      <alignment horizontal="left"/>
    </xf>
    <xf numFmtId="0" fontId="1" fillId="14" borderId="0" xfId="0" applyFont="1" applyFill="1"/>
    <xf numFmtId="4" fontId="0" fillId="0" borderId="0" xfId="0" applyNumberFormat="1"/>
    <xf numFmtId="4" fontId="1" fillId="14" borderId="0" xfId="0" applyNumberFormat="1" applyFont="1" applyFill="1"/>
    <xf numFmtId="4" fontId="0" fillId="6" borderId="0" xfId="0" applyNumberFormat="1" applyFill="1"/>
    <xf numFmtId="0" fontId="1" fillId="6" borderId="0" xfId="0" applyFont="1" applyFill="1"/>
    <xf numFmtId="4" fontId="1" fillId="6" borderId="0" xfId="0" applyNumberFormat="1" applyFont="1" applyFill="1"/>
    <xf numFmtId="0" fontId="6" fillId="0" borderId="0" xfId="36" applyFont="1" applyAlignment="1">
      <alignment vertical="center" wrapText="1"/>
    </xf>
    <xf numFmtId="0" fontId="8" fillId="0" borderId="0" xfId="37" applyFont="1" applyAlignment="1">
      <alignment vertical="center" wrapText="1"/>
    </xf>
    <xf numFmtId="0" fontId="6" fillId="0" borderId="0" xfId="39" applyFont="1" applyAlignment="1">
      <alignment vertical="center" wrapText="1"/>
    </xf>
    <xf numFmtId="0" fontId="8" fillId="0" borderId="0" xfId="40" applyFont="1" applyAlignment="1">
      <alignment vertical="center" wrapText="1"/>
    </xf>
    <xf numFmtId="0" fontId="4" fillId="0" borderId="0" xfId="41" applyAlignment="1">
      <alignment horizontal="left" vertical="center"/>
    </xf>
    <xf numFmtId="0" fontId="4" fillId="0" borderId="0" xfId="8" applyAlignment="1">
      <alignment horizontal="left" vertical="center"/>
    </xf>
    <xf numFmtId="0" fontId="7" fillId="0" borderId="0" xfId="10" applyFont="1" applyAlignment="1">
      <alignment horizontal="left" vertical="center" wrapText="1"/>
    </xf>
    <xf numFmtId="0" fontId="7" fillId="0" borderId="0" xfId="11" applyFont="1" applyAlignment="1">
      <alignment horizontal="left" vertical="center" wrapText="1"/>
    </xf>
    <xf numFmtId="0" fontId="8" fillId="0" borderId="0" xfId="12" applyFont="1" applyAlignment="1">
      <alignment vertical="center" wrapText="1"/>
    </xf>
    <xf numFmtId="0" fontId="11" fillId="0" borderId="1" xfId="34" applyFont="1" applyBorder="1" applyAlignment="1">
      <alignment vertical="center" wrapText="1"/>
    </xf>
    <xf numFmtId="0" fontId="20" fillId="11" borderId="6" xfId="42" applyFont="1" applyFill="1" applyBorder="1" applyAlignment="1">
      <alignment vertical="top" wrapText="1"/>
    </xf>
    <xf numFmtId="0" fontId="20" fillId="11" borderId="8" xfId="42" applyFont="1" applyFill="1" applyBorder="1" applyAlignment="1">
      <alignment vertical="top" wrapText="1"/>
    </xf>
    <xf numFmtId="0" fontId="22" fillId="11" borderId="6" xfId="42" applyFont="1" applyFill="1" applyBorder="1" applyAlignment="1">
      <alignment vertical="top" wrapText="1"/>
    </xf>
    <xf numFmtId="0" fontId="22" fillId="11" borderId="8" xfId="42" applyFont="1" applyFill="1" applyBorder="1" applyAlignment="1">
      <alignment vertical="top" wrapText="1"/>
    </xf>
    <xf numFmtId="0" fontId="20" fillId="11" borderId="9" xfId="42" applyFont="1" applyFill="1" applyBorder="1" applyAlignment="1">
      <alignment vertical="top" wrapText="1"/>
    </xf>
    <xf numFmtId="0" fontId="20" fillId="11" borderId="10" xfId="42" applyFont="1" applyFill="1" applyBorder="1" applyAlignment="1">
      <alignment vertical="top" wrapText="1"/>
    </xf>
    <xf numFmtId="0" fontId="16" fillId="9" borderId="6" xfId="42" applyFont="1" applyFill="1" applyBorder="1" applyAlignment="1">
      <alignment horizontal="right" vertical="top" wrapText="1"/>
    </xf>
    <xf numFmtId="0" fontId="16" fillId="9" borderId="7" xfId="42" applyFont="1" applyFill="1" applyBorder="1" applyAlignment="1">
      <alignment horizontal="right" vertical="top" wrapText="1"/>
    </xf>
    <xf numFmtId="0" fontId="16" fillId="9" borderId="8" xfId="42" applyFont="1" applyFill="1" applyBorder="1" applyAlignment="1">
      <alignment horizontal="right" vertical="top" wrapText="1"/>
    </xf>
    <xf numFmtId="0" fontId="16" fillId="10" borderId="6" xfId="42" applyFont="1" applyFill="1" applyBorder="1" applyAlignment="1">
      <alignment horizontal="right" vertical="center" wrapText="1"/>
    </xf>
    <xf numFmtId="0" fontId="16" fillId="10" borderId="7" xfId="42" applyFont="1" applyFill="1" applyBorder="1" applyAlignment="1">
      <alignment horizontal="right" vertical="center" wrapText="1"/>
    </xf>
    <xf numFmtId="0" fontId="16" fillId="10" borderId="8" xfId="42" applyFont="1" applyFill="1" applyBorder="1" applyAlignment="1">
      <alignment horizontal="right" vertical="center" wrapText="1"/>
    </xf>
    <xf numFmtId="0" fontId="18" fillId="11" borderId="6" xfId="42" applyFont="1" applyFill="1" applyBorder="1" applyAlignment="1">
      <alignment wrapText="1"/>
    </xf>
    <xf numFmtId="0" fontId="18" fillId="11" borderId="8" xfId="42" applyFont="1" applyFill="1" applyBorder="1" applyAlignment="1">
      <alignment wrapText="1"/>
    </xf>
    <xf numFmtId="0" fontId="20" fillId="11" borderId="11" xfId="42" applyFont="1" applyFill="1" applyBorder="1" applyAlignment="1">
      <alignment vertical="top" wrapText="1"/>
    </xf>
    <xf numFmtId="10" fontId="1" fillId="14" borderId="0" xfId="0" applyNumberFormat="1" applyFont="1" applyFill="1"/>
    <xf numFmtId="170" fontId="1" fillId="14" borderId="0" xfId="0" applyNumberFormat="1" applyFont="1" applyFill="1"/>
    <xf numFmtId="170" fontId="0" fillId="0" borderId="0" xfId="0" applyNumberFormat="1"/>
    <xf numFmtId="10" fontId="0" fillId="6" borderId="0" xfId="0" applyNumberFormat="1" applyFill="1"/>
    <xf numFmtId="170" fontId="0" fillId="6" borderId="0" xfId="0" applyNumberFormat="1" applyFill="1"/>
    <xf numFmtId="0" fontId="0" fillId="15" borderId="0" xfId="0" applyFill="1"/>
    <xf numFmtId="4" fontId="0" fillId="15" borderId="0" xfId="0" applyNumberFormat="1" applyFill="1"/>
    <xf numFmtId="10" fontId="0" fillId="15" borderId="0" xfId="0" applyNumberFormat="1" applyFill="1"/>
    <xf numFmtId="170" fontId="0" fillId="15" borderId="0" xfId="0" applyNumberFormat="1" applyFill="1"/>
  </cellXfs>
  <cellStyles count="43">
    <cellStyle name="40% - Accent4" xfId="6" builtinId="43"/>
    <cellStyle name="40% - Accent5" xfId="7" builtinId="47"/>
    <cellStyle name="Followed Hyperlink" xfId="2" builtinId="9" hidden="1"/>
    <cellStyle name="Followed Hyperlink" xfId="3" builtinId="9" hidden="1"/>
    <cellStyle name="Followed Hyperlink" xfId="4" builtinId="9" hidden="1"/>
    <cellStyle name="Followed Hyperlink" xfId="5" builtinId="9" hidden="1"/>
    <cellStyle name="Hyperlink" xfId="1" builtinId="8"/>
    <cellStyle name="Normal" xfId="0" builtinId="0"/>
    <cellStyle name="Normal 2" xfId="42"/>
    <cellStyle name="ss1" xfId="8"/>
    <cellStyle name="ss10" xfId="17"/>
    <cellStyle name="ss11" xfId="18"/>
    <cellStyle name="ss12" xfId="19"/>
    <cellStyle name="ss13" xfId="20"/>
    <cellStyle name="ss14" xfId="21"/>
    <cellStyle name="ss15" xfId="22"/>
    <cellStyle name="ss16" xfId="23"/>
    <cellStyle name="ss17" xfId="24"/>
    <cellStyle name="ss18" xfId="25"/>
    <cellStyle name="ss19" xfId="26"/>
    <cellStyle name="ss2" xfId="9"/>
    <cellStyle name="ss20" xfId="27"/>
    <cellStyle name="ss21" xfId="28"/>
    <cellStyle name="ss22" xfId="29"/>
    <cellStyle name="ss23" xfId="30"/>
    <cellStyle name="ss25" xfId="31"/>
    <cellStyle name="ss26" xfId="32"/>
    <cellStyle name="ss27" xfId="33"/>
    <cellStyle name="ss29" xfId="34"/>
    <cellStyle name="ss3" xfId="10"/>
    <cellStyle name="ss30" xfId="35"/>
    <cellStyle name="ss31" xfId="36"/>
    <cellStyle name="ss32" xfId="37"/>
    <cellStyle name="ss33" xfId="38"/>
    <cellStyle name="ss34" xfId="39"/>
    <cellStyle name="ss35" xfId="40"/>
    <cellStyle name="ss36" xfId="41"/>
    <cellStyle name="ss4" xfId="11"/>
    <cellStyle name="ss5" xfId="12"/>
    <cellStyle name="ss6" xfId="13"/>
    <cellStyle name="ss7" xfId="14"/>
    <cellStyle name="ss8" xfId="15"/>
    <cellStyle name="ss9" xfId="16"/>
  </cellStyles>
  <dxfs count="0"/>
  <tableStyles count="0" defaultTableStyle="TableStyleMedium2" defaultPivotStyle="PivotStyleLight16"/>
  <colors>
    <mruColors>
      <color rgb="FFB01C0C"/>
      <color rgb="FFEF2A15"/>
      <color rgb="FF316066"/>
      <color rgb="FF00818C"/>
      <color rgb="FF5C5C60"/>
      <color rgb="FF17C7D2"/>
      <color rgb="FFADE9E9"/>
      <color rgb="FF93999E"/>
      <color rgb="FFC4C7C9"/>
      <color rgb="FFFF6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8.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7.xml"/><Relationship Id="rId4" Type="http://schemas.openxmlformats.org/officeDocument/2006/relationships/worksheet" Target="worksheets/sheet4.xml"/><Relationship Id="rId9" Type="http://schemas.openxmlformats.org/officeDocument/2006/relationships/worksheet" Target="worksheets/sheet6.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03250942552"/>
          <c:y val="0.13204313705828599"/>
          <c:w val="0.449173358809906"/>
          <c:h val="0.61901535390866902"/>
        </c:manualLayout>
      </c:layout>
      <c:pieChart>
        <c:varyColors val="1"/>
        <c:ser>
          <c:idx val="0"/>
          <c:order val="0"/>
          <c:tx>
            <c:strRef>
              <c:f>Summary!$J$3</c:f>
              <c:strCache>
                <c:ptCount val="1"/>
                <c:pt idx="0">
                  <c:v>Estimated export value</c:v>
                </c:pt>
              </c:strCache>
            </c:strRef>
          </c:tx>
          <c:dPt>
            <c:idx val="0"/>
            <c:bubble3D val="0"/>
            <c:spPr>
              <a:solidFill>
                <a:srgbClr val="17C7D2"/>
              </a:solidFill>
              <a:ln w="19050">
                <a:solidFill>
                  <a:schemeClr val="lt1"/>
                </a:solidFill>
              </a:ln>
              <a:effectLst/>
            </c:spPr>
          </c:dPt>
          <c:dPt>
            <c:idx val="1"/>
            <c:bubble3D val="0"/>
            <c:spPr>
              <a:solidFill>
                <a:srgbClr val="75C044"/>
              </a:solidFill>
              <a:ln w="19050">
                <a:solidFill>
                  <a:schemeClr val="lt1"/>
                </a:solidFill>
              </a:ln>
              <a:effectLst/>
            </c:spPr>
          </c:dPt>
          <c:dPt>
            <c:idx val="2"/>
            <c:bubble3D val="0"/>
            <c:spPr>
              <a:solidFill>
                <a:srgbClr val="45B97C"/>
              </a:solidFill>
              <a:ln w="19050">
                <a:solidFill>
                  <a:schemeClr val="lt1"/>
                </a:solidFill>
              </a:ln>
              <a:effectLst/>
            </c:spPr>
          </c:dPt>
          <c:dPt>
            <c:idx val="3"/>
            <c:bubble3D val="0"/>
            <c:spPr>
              <a:solidFill>
                <a:srgbClr val="FF9F36"/>
              </a:solidFill>
              <a:ln w="19050">
                <a:solidFill>
                  <a:schemeClr val="lt1"/>
                </a:solidFill>
              </a:ln>
              <a:effectLst/>
            </c:spPr>
          </c:dPt>
          <c:cat>
            <c:strRef>
              <c:f>Summary!$A$7:$A$10</c:f>
              <c:strCache>
                <c:ptCount val="4"/>
                <c:pt idx="0">
                  <c:v>1) To assume political or commercial risk that exporter and/or financial institutions are unwilling or unable to undertake</c:v>
                </c:pt>
                <c:pt idx="1">
                  <c:v>2) To overcome maturity or other limitations in private-sector export financing</c:v>
                </c:pt>
                <c:pt idx="2">
                  <c:v>3) To meet competition from a foreign, officially sponsored, export-credit agency</c:v>
                </c:pt>
                <c:pt idx="3">
                  <c:v>Other porfolio - no justification provided</c:v>
                </c:pt>
              </c:strCache>
            </c:strRef>
          </c:cat>
          <c:val>
            <c:numRef>
              <c:f>Summary!$Q$7:$Q$10</c:f>
              <c:numCache>
                <c:formatCode>General</c:formatCode>
                <c:ptCount val="4"/>
                <c:pt idx="0">
                  <c:v>12239278759.832108</c:v>
                </c:pt>
                <c:pt idx="1">
                  <c:v>4068086949.7188821</c:v>
                </c:pt>
                <c:pt idx="2">
                  <c:v>2064669186.7128048</c:v>
                </c:pt>
                <c:pt idx="3">
                  <c:v>18752400000</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otham narrow book"/>
          <a:cs typeface="Gotham narrow book"/>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193125997571337"/>
          <c:y val="0.13848506582210154"/>
          <c:w val="0.56972238614499437"/>
          <c:h val="0.78599443669770874"/>
        </c:manualLayout>
      </c:layout>
      <c:pieChart>
        <c:varyColors val="1"/>
        <c:ser>
          <c:idx val="1"/>
          <c:order val="0"/>
          <c:tx>
            <c:v>Officially Supported Export Credits</c:v>
          </c:tx>
          <c:dPt>
            <c:idx val="0"/>
            <c:bubble3D val="0"/>
            <c:spPr>
              <a:solidFill>
                <a:srgbClr val="316066"/>
              </a:solidFill>
              <a:ln w="19050">
                <a:solidFill>
                  <a:schemeClr val="lt1"/>
                </a:solidFill>
              </a:ln>
              <a:effectLst/>
            </c:spPr>
          </c:dPt>
          <c:dPt>
            <c:idx val="1"/>
            <c:bubble3D val="0"/>
            <c:spPr>
              <a:solidFill>
                <a:srgbClr val="00818C"/>
              </a:solidFill>
              <a:ln w="19050">
                <a:solidFill>
                  <a:schemeClr val="lt1"/>
                </a:solidFill>
              </a:ln>
              <a:effectLst/>
            </c:spPr>
          </c:dPt>
          <c:dPt>
            <c:idx val="2"/>
            <c:bubble3D val="0"/>
            <c:spPr>
              <a:solidFill>
                <a:srgbClr val="17C7D2"/>
              </a:solidFill>
              <a:ln w="19050">
                <a:solidFill>
                  <a:schemeClr val="lt1"/>
                </a:solidFill>
              </a:ln>
              <a:effectLst/>
            </c:spPr>
          </c:dPt>
          <c:dPt>
            <c:idx val="3"/>
            <c:bubble3D val="0"/>
            <c:spPr>
              <a:solidFill>
                <a:srgbClr val="ADE9E9"/>
              </a:solidFill>
              <a:ln w="19050">
                <a:solidFill>
                  <a:schemeClr val="lt1"/>
                </a:solidFill>
              </a:ln>
              <a:effectLst/>
            </c:spPr>
          </c:dPt>
          <c:dPt>
            <c:idx val="4"/>
            <c:bubble3D val="0"/>
            <c:spPr>
              <a:solidFill>
                <a:srgbClr val="FFD377"/>
              </a:solidFill>
              <a:ln w="19050">
                <a:solidFill>
                  <a:schemeClr val="lt1"/>
                </a:solidFill>
              </a:ln>
              <a:effectLst/>
            </c:spPr>
          </c:dPt>
          <c:dPt>
            <c:idx val="5"/>
            <c:bubble3D val="0"/>
            <c:spPr>
              <a:solidFill>
                <a:srgbClr val="FF9F36"/>
              </a:solidFill>
              <a:ln w="19050">
                <a:solidFill>
                  <a:schemeClr val="lt1"/>
                </a:solidFill>
              </a:ln>
              <a:effectLst/>
            </c:spPr>
          </c:dPt>
          <c:dPt>
            <c:idx val="6"/>
            <c:bubble3D val="0"/>
            <c:spPr>
              <a:solidFill>
                <a:srgbClr val="FF6C2C"/>
              </a:solidFill>
              <a:ln w="19050">
                <a:solidFill>
                  <a:schemeClr val="lt1"/>
                </a:solidFill>
              </a:ln>
              <a:effectLst/>
            </c:spPr>
          </c:dPt>
          <c:cat>
            <c:strRef>
              <c:f>International!$A$33:$A$39</c:f>
              <c:strCache>
                <c:ptCount val="7"/>
                <c:pt idx="0">
                  <c:v>Canada</c:v>
                </c:pt>
                <c:pt idx="1">
                  <c:v>United Kingdom</c:v>
                </c:pt>
                <c:pt idx="2">
                  <c:v>Japan</c:v>
                </c:pt>
                <c:pt idx="3">
                  <c:v>Italy</c:v>
                </c:pt>
                <c:pt idx="4">
                  <c:v>France</c:v>
                </c:pt>
                <c:pt idx="5">
                  <c:v>Germany</c:v>
                </c:pt>
                <c:pt idx="6">
                  <c:v>United States</c:v>
                </c:pt>
              </c:strCache>
            </c:strRef>
          </c:cat>
          <c:val>
            <c:numRef>
              <c:f>International!$B$33:$B$39</c:f>
              <c:numCache>
                <c:formatCode>General</c:formatCode>
                <c:ptCount val="7"/>
                <c:pt idx="0">
                  <c:v>1.7</c:v>
                </c:pt>
                <c:pt idx="1">
                  <c:v>2.9</c:v>
                </c:pt>
                <c:pt idx="2">
                  <c:v>4.4000000000000004</c:v>
                </c:pt>
                <c:pt idx="3">
                  <c:v>5.2</c:v>
                </c:pt>
                <c:pt idx="4">
                  <c:v>13</c:v>
                </c:pt>
                <c:pt idx="5">
                  <c:v>15.3</c:v>
                </c:pt>
                <c:pt idx="6">
                  <c:v>31.3</c:v>
                </c:pt>
              </c:numCache>
            </c:numRef>
          </c:val>
        </c:ser>
        <c:ser>
          <c:idx val="0"/>
          <c:order val="1"/>
          <c:dPt>
            <c:idx val="0"/>
            <c:bubble3D val="0"/>
            <c:spPr>
              <a:solidFill>
                <a:schemeClr val="accent1"/>
              </a:solidFill>
              <a:ln w="19050">
                <a:solidFill>
                  <a:schemeClr val="lt1"/>
                </a:solidFill>
              </a:ln>
              <a:effectLst/>
            </c:spPr>
          </c:dPt>
          <c:cat>
            <c:strRef>
              <c:f>International!$A$33:$A$39</c:f>
              <c:strCache>
                <c:ptCount val="7"/>
                <c:pt idx="0">
                  <c:v>Canada</c:v>
                </c:pt>
                <c:pt idx="1">
                  <c:v>United Kingdom</c:v>
                </c:pt>
                <c:pt idx="2">
                  <c:v>Japan</c:v>
                </c:pt>
                <c:pt idx="3">
                  <c:v>Italy</c:v>
                </c:pt>
                <c:pt idx="4">
                  <c:v>France</c:v>
                </c:pt>
                <c:pt idx="5">
                  <c:v>Germany</c:v>
                </c:pt>
                <c:pt idx="6">
                  <c:v>United States</c:v>
                </c:pt>
              </c:strCache>
            </c:strRef>
          </c:cat>
          <c:val>
            <c:numRef>
              <c:f>International!$G$7</c:f>
              <c:numCache>
                <c:formatCode>General</c:formatCode>
                <c:ptCount val="1"/>
                <c:pt idx="0">
                  <c:v>73.900000000000006</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otham narrow book"/>
          <a:cs typeface="Gotham narrow book"/>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193125997571337"/>
          <c:y val="0.13848506582210154"/>
          <c:w val="0.56972238614499437"/>
          <c:h val="0.78599443669770874"/>
        </c:manualLayout>
      </c:layout>
      <c:pieChart>
        <c:varyColors val="1"/>
        <c:ser>
          <c:idx val="1"/>
          <c:order val="0"/>
          <c:tx>
            <c:v>Officially Supported Export Credits</c:v>
          </c:tx>
          <c:dPt>
            <c:idx val="0"/>
            <c:bubble3D val="0"/>
            <c:spPr>
              <a:solidFill>
                <a:srgbClr val="17C7D2"/>
              </a:solidFill>
              <a:ln w="19050">
                <a:solidFill>
                  <a:schemeClr val="lt1"/>
                </a:solidFill>
              </a:ln>
              <a:effectLst/>
            </c:spPr>
          </c:dPt>
          <c:dPt>
            <c:idx val="1"/>
            <c:bubble3D val="0"/>
            <c:spPr>
              <a:solidFill>
                <a:srgbClr val="ADE9E9"/>
              </a:solidFill>
              <a:ln w="19050">
                <a:solidFill>
                  <a:schemeClr val="lt1"/>
                </a:solidFill>
              </a:ln>
              <a:effectLst/>
            </c:spPr>
          </c:dPt>
          <c:dPt>
            <c:idx val="2"/>
            <c:bubble3D val="0"/>
            <c:spPr>
              <a:solidFill>
                <a:srgbClr val="C4C7C9"/>
              </a:solidFill>
              <a:ln w="19050">
                <a:solidFill>
                  <a:schemeClr val="lt1"/>
                </a:solidFill>
              </a:ln>
              <a:effectLst/>
            </c:spPr>
          </c:dPt>
          <c:dPt>
            <c:idx val="3"/>
            <c:bubble3D val="0"/>
            <c:spPr>
              <a:solidFill>
                <a:srgbClr val="93999E"/>
              </a:solidFill>
              <a:ln w="19050">
                <a:solidFill>
                  <a:schemeClr val="lt1"/>
                </a:solidFill>
              </a:ln>
              <a:effectLst/>
            </c:spPr>
          </c:dPt>
          <c:dPt>
            <c:idx val="4"/>
            <c:bubble3D val="0"/>
            <c:spPr>
              <a:solidFill>
                <a:srgbClr val="5C5C60"/>
              </a:solidFill>
              <a:ln w="19050">
                <a:solidFill>
                  <a:schemeClr val="lt1"/>
                </a:solidFill>
              </a:ln>
              <a:effectLst/>
            </c:spPr>
          </c:dPt>
          <c:dPt>
            <c:idx val="5"/>
            <c:bubble3D val="0"/>
            <c:spPr>
              <a:solidFill>
                <a:srgbClr val="316066"/>
              </a:solidFill>
              <a:ln w="19050">
                <a:solidFill>
                  <a:schemeClr val="lt1"/>
                </a:solidFill>
              </a:ln>
              <a:effectLst/>
            </c:spPr>
          </c:dPt>
          <c:cat>
            <c:strRef>
              <c:f>International!$A$43:$A$48</c:f>
              <c:strCache>
                <c:ptCount val="6"/>
                <c:pt idx="0">
                  <c:v>All Other OECD ECAs</c:v>
                </c:pt>
                <c:pt idx="1">
                  <c:v>China</c:v>
                </c:pt>
                <c:pt idx="2">
                  <c:v>Other G-7 Countries</c:v>
                </c:pt>
                <c:pt idx="3">
                  <c:v>United States</c:v>
                </c:pt>
                <c:pt idx="4">
                  <c:v>India</c:v>
                </c:pt>
                <c:pt idx="5">
                  <c:v>Brazil</c:v>
                </c:pt>
              </c:strCache>
            </c:strRef>
          </c:cat>
          <c:val>
            <c:numRef>
              <c:f>International!$B$43:$B$48</c:f>
              <c:numCache>
                <c:formatCode>General</c:formatCode>
                <c:ptCount val="6"/>
                <c:pt idx="0">
                  <c:v>45.7</c:v>
                </c:pt>
                <c:pt idx="1">
                  <c:v>45</c:v>
                </c:pt>
                <c:pt idx="2">
                  <c:v>42.600000000000009</c:v>
                </c:pt>
                <c:pt idx="3">
                  <c:v>31.3</c:v>
                </c:pt>
                <c:pt idx="4">
                  <c:v>10.6</c:v>
                </c:pt>
                <c:pt idx="5">
                  <c:v>2.7</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otham narrow book"/>
          <a:cs typeface="Gotham narrow book"/>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70" workbookViewId="0" zoomToFit="1"/>
  </sheetViews>
  <pageMargins left="0.7" right="0.7" top="0.75" bottom="0.75" header="0.3" footer="0.3"/>
  <pageSetup orientation="landscape" horizontalDpi="4294967292" verticalDpi="4294967292" r:id="rId1"/>
  <drawing r:id="rId2"/>
</chartsheet>
</file>

<file path=xl/chartsheets/sheet2.xml><?xml version="1.0" encoding="utf-8"?>
<chartsheet xmlns="http://schemas.openxmlformats.org/spreadsheetml/2006/main" xmlns:r="http://schemas.openxmlformats.org/officeDocument/2006/relationships">
  <sheetPr/>
  <sheetViews>
    <sheetView zoomScale="75" workbookViewId="0"/>
  </sheetViews>
  <pageMargins left="0.7" right="0.7" top="0.75" bottom="0.75" header="0.3" footer="0.3"/>
  <pageSetup orientation="landscape" horizontalDpi="4294967292" verticalDpi="4294967292" r:id="rId1"/>
  <drawing r:id="rId2"/>
</chartsheet>
</file>

<file path=xl/chartsheets/sheet3.xml><?xml version="1.0" encoding="utf-8"?>
<chartsheet xmlns="http://schemas.openxmlformats.org/spreadsheetml/2006/main" xmlns:r="http://schemas.openxmlformats.org/officeDocument/2006/relationships">
  <sheetPr/>
  <sheetViews>
    <sheetView tabSelected="1" zoomScale="60" workbookViewId="0"/>
  </sheetViews>
  <pageMargins left="0.7" right="0.7" top="0.75" bottom="0.75" header="0.3" footer="0.3"/>
  <pageSetup orientation="landscape" horizontalDpi="4294967292" verticalDpi="4294967292"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0.17462</cdr:x>
      <cdr:y>0.42008</cdr:y>
    </cdr:from>
    <cdr:to>
      <cdr:x>0.29883</cdr:x>
      <cdr:y>0.54346</cdr:y>
    </cdr:to>
    <cdr:sp macro="" textlink="">
      <cdr:nvSpPr>
        <cdr:cNvPr id="2" name="TextBox 1"/>
        <cdr:cNvSpPr txBox="1"/>
      </cdr:nvSpPr>
      <cdr:spPr>
        <a:xfrm xmlns:a="http://schemas.openxmlformats.org/drawingml/2006/main">
          <a:off x="1511897" y="2639281"/>
          <a:ext cx="1075461" cy="7751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a:solidFill>
                <a:srgbClr val="FF6C2C"/>
              </a:solidFill>
              <a:latin typeface="Gotham Narrow Light" pitchFamily="50" charset="0"/>
            </a:rPr>
            <a:t>$18.8 bn</a:t>
          </a:r>
        </a:p>
        <a:p xmlns:a="http://schemas.openxmlformats.org/drawingml/2006/main">
          <a:pPr algn="ctr"/>
          <a:r>
            <a:rPr lang="en-US" sz="1800">
              <a:solidFill>
                <a:schemeClr val="tx1"/>
              </a:solidFill>
              <a:latin typeface="Gotham Narrow Light" pitchFamily="50" charset="0"/>
            </a:rPr>
            <a:t>50.1%</a:t>
          </a:r>
        </a:p>
      </cdr:txBody>
    </cdr:sp>
  </cdr:relSizeAnchor>
  <cdr:relSizeAnchor xmlns:cdr="http://schemas.openxmlformats.org/drawingml/2006/chartDrawing">
    <cdr:from>
      <cdr:x>0.39659</cdr:x>
      <cdr:y>0.3473</cdr:y>
    </cdr:from>
    <cdr:to>
      <cdr:x>0.5208</cdr:x>
      <cdr:y>0.47067</cdr:y>
    </cdr:to>
    <cdr:sp macro="" textlink="">
      <cdr:nvSpPr>
        <cdr:cNvPr id="4" name="TextBox 1"/>
        <cdr:cNvSpPr txBox="1"/>
      </cdr:nvSpPr>
      <cdr:spPr>
        <a:xfrm xmlns:a="http://schemas.openxmlformats.org/drawingml/2006/main">
          <a:off x="3433879" y="2182027"/>
          <a:ext cx="1075462" cy="7751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800">
              <a:solidFill>
                <a:srgbClr val="00818C"/>
              </a:solidFill>
              <a:latin typeface="Gotham Narrow Light" pitchFamily="50" charset="0"/>
            </a:rPr>
            <a:t>$12.2 bn</a:t>
          </a:r>
        </a:p>
        <a:p xmlns:a="http://schemas.openxmlformats.org/drawingml/2006/main">
          <a:pPr algn="ctr"/>
          <a:r>
            <a:rPr lang="en-US" sz="1800">
              <a:solidFill>
                <a:schemeClr val="tx1"/>
              </a:solidFill>
              <a:latin typeface="Gotham Narrow Light" pitchFamily="50" charset="0"/>
            </a:rPr>
            <a:t>32.7%</a:t>
          </a:r>
        </a:p>
      </cdr:txBody>
    </cdr:sp>
  </cdr:relSizeAnchor>
  <cdr:relSizeAnchor xmlns:cdr="http://schemas.openxmlformats.org/drawingml/2006/chartDrawing">
    <cdr:from>
      <cdr:x>0.33517</cdr:x>
      <cdr:y>0.75315</cdr:y>
    </cdr:from>
    <cdr:to>
      <cdr:x>0.45938</cdr:x>
      <cdr:y>0.87652</cdr:y>
    </cdr:to>
    <cdr:sp macro="" textlink="">
      <cdr:nvSpPr>
        <cdr:cNvPr id="5" name="TextBox 1"/>
        <cdr:cNvSpPr txBox="1"/>
      </cdr:nvSpPr>
      <cdr:spPr>
        <a:xfrm xmlns:a="http://schemas.openxmlformats.org/drawingml/2006/main">
          <a:off x="2903515" y="4734681"/>
          <a:ext cx="1075999" cy="775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a:solidFill>
                <a:srgbClr val="45B97C"/>
              </a:solidFill>
              <a:latin typeface="Gotham Narrow Light" pitchFamily="50" charset="0"/>
              <a:cs typeface="GoTHAM NARROW BOOK"/>
            </a:rPr>
            <a:t>$2.06 bn</a:t>
          </a:r>
        </a:p>
        <a:p xmlns:a="http://schemas.openxmlformats.org/drawingml/2006/main">
          <a:pPr algn="ctr"/>
          <a:r>
            <a:rPr lang="en-US" sz="1400">
              <a:latin typeface="Gotham Narrow Light" pitchFamily="50" charset="0"/>
              <a:cs typeface="GoTHAM NARROW BOOK"/>
            </a:rPr>
            <a:t>5.5%</a:t>
          </a:r>
        </a:p>
      </cdr:txBody>
    </cdr:sp>
  </cdr:relSizeAnchor>
  <cdr:relSizeAnchor xmlns:cdr="http://schemas.openxmlformats.org/drawingml/2006/chartDrawing">
    <cdr:from>
      <cdr:x>0.09277</cdr:x>
      <cdr:y>0.91126</cdr:y>
    </cdr:from>
    <cdr:to>
      <cdr:x>0.98742</cdr:x>
      <cdr:y>0.99784</cdr:y>
    </cdr:to>
    <cdr:sp macro="" textlink="">
      <cdr:nvSpPr>
        <cdr:cNvPr id="6" name="TextBox 5"/>
        <cdr:cNvSpPr txBox="1"/>
      </cdr:nvSpPr>
      <cdr:spPr>
        <a:xfrm xmlns:a="http://schemas.openxmlformats.org/drawingml/2006/main">
          <a:off x="802845" y="5716236"/>
          <a:ext cx="7742429" cy="5431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200">
              <a:latin typeface="Gotham Narrow Light" pitchFamily="50" charset="0"/>
              <a:cs typeface="Gotham narrow book"/>
            </a:rPr>
            <a:t>Source: </a:t>
          </a:r>
          <a:r>
            <a:rPr lang="en-US" sz="1200" i="1" baseline="0">
              <a:latin typeface="Gotham Narrow Light" pitchFamily="50" charset="0"/>
              <a:cs typeface="Gotham narrow book"/>
            </a:rPr>
            <a:t>Annual Report 2013</a:t>
          </a:r>
          <a:r>
            <a:rPr lang="en-US" sz="1200" baseline="0">
              <a:latin typeface="Gotham Narrow Light" pitchFamily="50" charset="0"/>
              <a:cs typeface="Gotham narrow book"/>
            </a:rPr>
            <a:t>, Export-Import Bank of the United States, accessed May 30, 2014.</a:t>
          </a:r>
        </a:p>
        <a:p xmlns:a="http://schemas.openxmlformats.org/drawingml/2006/main">
          <a:pPr algn="r"/>
          <a:r>
            <a:rPr lang="en-US" sz="1200" baseline="0">
              <a:latin typeface="Gotham Narrow Light" pitchFamily="50" charset="0"/>
              <a:cs typeface="Gotham narrow book"/>
            </a:rPr>
            <a:t>Produced by Veronique de Rugy and Rizqi Rachmat, Mercatus Center at George Mason University.</a:t>
          </a:r>
          <a:endParaRPr lang="en-US" sz="1200">
            <a:latin typeface="Gotham Narrow Light" pitchFamily="50" charset="0"/>
            <a:cs typeface="Gotham narrow book"/>
          </a:endParaRPr>
        </a:p>
      </cdr:txBody>
    </cdr:sp>
  </cdr:relSizeAnchor>
  <cdr:relSizeAnchor xmlns:cdr="http://schemas.openxmlformats.org/drawingml/2006/chartDrawing">
    <cdr:from>
      <cdr:x>0.0811</cdr:x>
      <cdr:y>0.02854</cdr:y>
    </cdr:from>
    <cdr:to>
      <cdr:x>0.93615</cdr:x>
      <cdr:y>0.13555</cdr:y>
    </cdr:to>
    <cdr:sp macro="" textlink="">
      <cdr:nvSpPr>
        <cdr:cNvPr id="7" name="Rectangle 6"/>
        <cdr:cNvSpPr/>
      </cdr:nvSpPr>
      <cdr:spPr>
        <a:xfrm xmlns:a="http://schemas.openxmlformats.org/drawingml/2006/main">
          <a:off x="702236" y="179294"/>
          <a:ext cx="7403353" cy="67235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2200" smtClean="0">
              <a:solidFill>
                <a:schemeClr val="tx1"/>
              </a:solidFill>
              <a:latin typeface="Gotham Narrow Light" pitchFamily="50" charset="0"/>
              <a:ea typeface="+mn-ea"/>
              <a:cs typeface="Gotham narrow book"/>
            </a:rPr>
            <a:t>Export-Import Bank Portfolio Broken Down by Stated Goal</a:t>
          </a:r>
          <a:endParaRPr lang="en-US" sz="2200">
            <a:solidFill>
              <a:schemeClr val="tx1"/>
            </a:solidFill>
            <a:latin typeface="Gotham Narrow Light" pitchFamily="50" charset="0"/>
            <a:cs typeface="Gotham narrow book"/>
          </a:endParaRPr>
        </a:p>
      </cdr:txBody>
    </cdr:sp>
  </cdr:relSizeAnchor>
  <cdr:relSizeAnchor xmlns:cdr="http://schemas.openxmlformats.org/drawingml/2006/chartDrawing">
    <cdr:from>
      <cdr:x>0.25798</cdr:x>
      <cdr:y>0.67311</cdr:y>
    </cdr:from>
    <cdr:to>
      <cdr:x>0.51251</cdr:x>
      <cdr:y>0.79649</cdr:y>
    </cdr:to>
    <cdr:sp macro="" textlink="">
      <cdr:nvSpPr>
        <cdr:cNvPr id="8" name="TextBox 1"/>
        <cdr:cNvSpPr txBox="1"/>
      </cdr:nvSpPr>
      <cdr:spPr>
        <a:xfrm xmlns:a="http://schemas.openxmlformats.org/drawingml/2006/main">
          <a:off x="2233728" y="4229013"/>
          <a:ext cx="2203801" cy="7751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chemeClr val="bg1"/>
              </a:solidFill>
              <a:latin typeface="Gotham Narrow Light" pitchFamily="50" charset="0"/>
              <a:cs typeface="Gotham narrow book"/>
            </a:rPr>
            <a:t>political</a:t>
          </a:r>
        </a:p>
        <a:p xmlns:a="http://schemas.openxmlformats.org/drawingml/2006/main">
          <a:pPr algn="ctr"/>
          <a:r>
            <a:rPr lang="en-US" sz="1200" baseline="0">
              <a:solidFill>
                <a:schemeClr val="bg1"/>
              </a:solidFill>
              <a:latin typeface="Gotham Narrow Light" pitchFamily="50" charset="0"/>
              <a:cs typeface="Gotham narrow book"/>
            </a:rPr>
            <a:t>risk</a:t>
          </a:r>
          <a:endParaRPr lang="en-US" sz="1200">
            <a:solidFill>
              <a:schemeClr val="bg1"/>
            </a:solidFill>
            <a:latin typeface="Gotham Narrow Light" pitchFamily="50" charset="0"/>
            <a:cs typeface="Gotham narrow book"/>
          </a:endParaRPr>
        </a:p>
      </cdr:txBody>
    </cdr:sp>
  </cdr:relSizeAnchor>
  <cdr:relSizeAnchor xmlns:cdr="http://schemas.openxmlformats.org/drawingml/2006/chartDrawing">
    <cdr:from>
      <cdr:x>0.10785</cdr:x>
      <cdr:y>0.33185</cdr:y>
    </cdr:from>
    <cdr:to>
      <cdr:x>0.36238</cdr:x>
      <cdr:y>0.45523</cdr:y>
    </cdr:to>
    <cdr:sp macro="" textlink="">
      <cdr:nvSpPr>
        <cdr:cNvPr id="9" name="TextBox 1"/>
        <cdr:cNvSpPr txBox="1"/>
      </cdr:nvSpPr>
      <cdr:spPr>
        <a:xfrm xmlns:a="http://schemas.openxmlformats.org/drawingml/2006/main">
          <a:off x="933847" y="2084953"/>
          <a:ext cx="2203801" cy="7751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FFFFFF"/>
              </a:solidFill>
              <a:latin typeface="Gotham Narrow Light" pitchFamily="50" charset="0"/>
              <a:cs typeface="Gotham narrow book"/>
            </a:rPr>
            <a:t>no justification</a:t>
          </a:r>
        </a:p>
        <a:p xmlns:a="http://schemas.openxmlformats.org/drawingml/2006/main">
          <a:pPr algn="ctr"/>
          <a:r>
            <a:rPr lang="en-US" sz="1600">
              <a:solidFill>
                <a:srgbClr val="FFFFFF"/>
              </a:solidFill>
              <a:latin typeface="Gotham Narrow Light" pitchFamily="50" charset="0"/>
              <a:cs typeface="Gotham narrow book"/>
            </a:rPr>
            <a:t>provided</a:t>
          </a:r>
        </a:p>
      </cdr:txBody>
    </cdr:sp>
  </cdr:relSizeAnchor>
  <cdr:relSizeAnchor xmlns:cdr="http://schemas.openxmlformats.org/drawingml/2006/chartDrawing">
    <cdr:from>
      <cdr:x>0.32528</cdr:x>
      <cdr:y>0.26289</cdr:y>
    </cdr:from>
    <cdr:to>
      <cdr:x>0.57981</cdr:x>
      <cdr:y>0.38627</cdr:y>
    </cdr:to>
    <cdr:sp macro="" textlink="">
      <cdr:nvSpPr>
        <cdr:cNvPr id="10" name="TextBox 1"/>
        <cdr:cNvSpPr txBox="1"/>
      </cdr:nvSpPr>
      <cdr:spPr>
        <a:xfrm xmlns:a="http://schemas.openxmlformats.org/drawingml/2006/main">
          <a:off x="2816434" y="1651665"/>
          <a:ext cx="2203801" cy="7751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chemeClr val="bg1"/>
              </a:solidFill>
              <a:latin typeface="Gotham Narrow Light" pitchFamily="50" charset="0"/>
              <a:cs typeface="Gotham narrow book"/>
            </a:rPr>
            <a:t>foreign</a:t>
          </a:r>
          <a:r>
            <a:rPr lang="en-US" sz="1600" baseline="0">
              <a:solidFill>
                <a:schemeClr val="bg1"/>
              </a:solidFill>
              <a:latin typeface="Gotham Narrow Light" pitchFamily="50" charset="0"/>
              <a:cs typeface="Gotham narrow book"/>
            </a:rPr>
            <a:t> </a:t>
          </a:r>
        </a:p>
        <a:p xmlns:a="http://schemas.openxmlformats.org/drawingml/2006/main">
          <a:pPr algn="ctr"/>
          <a:r>
            <a:rPr lang="en-US" sz="1600" baseline="0">
              <a:solidFill>
                <a:schemeClr val="bg1"/>
              </a:solidFill>
              <a:latin typeface="Gotham Narrow Light" pitchFamily="50" charset="0"/>
              <a:cs typeface="Gotham narrow book"/>
            </a:rPr>
            <a:t>competition</a:t>
          </a:r>
          <a:endParaRPr lang="en-US" sz="1600">
            <a:solidFill>
              <a:schemeClr val="bg1"/>
            </a:solidFill>
            <a:latin typeface="Gotham Narrow Light" pitchFamily="50" charset="0"/>
            <a:cs typeface="Gotham narrow book"/>
          </a:endParaRPr>
        </a:p>
      </cdr:txBody>
    </cdr:sp>
  </cdr:relSizeAnchor>
  <cdr:relSizeAnchor xmlns:cdr="http://schemas.openxmlformats.org/drawingml/2006/chartDrawing">
    <cdr:from>
      <cdr:x>0.3434</cdr:x>
      <cdr:y>0.55291</cdr:y>
    </cdr:from>
    <cdr:to>
      <cdr:x>0.57895</cdr:x>
      <cdr:y>0.66094</cdr:y>
    </cdr:to>
    <cdr:sp macro="" textlink="">
      <cdr:nvSpPr>
        <cdr:cNvPr id="11" name="TextBox 1"/>
        <cdr:cNvSpPr txBox="1"/>
      </cdr:nvSpPr>
      <cdr:spPr>
        <a:xfrm xmlns:a="http://schemas.openxmlformats.org/drawingml/2006/main">
          <a:off x="2973296" y="3473823"/>
          <a:ext cx="2039470" cy="67871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baseline="0">
              <a:solidFill>
                <a:schemeClr val="bg1"/>
              </a:solidFill>
              <a:latin typeface="Gotham Narrow Light" pitchFamily="50" charset="0"/>
              <a:cs typeface="Gotham narrow book"/>
            </a:rPr>
            <a:t>private sector</a:t>
          </a:r>
        </a:p>
        <a:p xmlns:a="http://schemas.openxmlformats.org/drawingml/2006/main">
          <a:pPr algn="ctr"/>
          <a:r>
            <a:rPr lang="en-US" sz="1400" baseline="0">
              <a:solidFill>
                <a:schemeClr val="bg1"/>
              </a:solidFill>
              <a:latin typeface="Gotham Narrow Light" pitchFamily="50" charset="0"/>
              <a:cs typeface="Gotham narrow book"/>
            </a:rPr>
            <a:t>limitations </a:t>
          </a:r>
          <a:endParaRPr lang="en-US" sz="1400">
            <a:solidFill>
              <a:schemeClr val="bg1"/>
            </a:solidFill>
            <a:latin typeface="Gotham Narrow Light" pitchFamily="50" charset="0"/>
            <a:cs typeface="Gotham narrow book"/>
          </a:endParaRPr>
        </a:p>
      </cdr:txBody>
    </cdr:sp>
  </cdr:relSizeAnchor>
  <cdr:relSizeAnchor xmlns:cdr="http://schemas.openxmlformats.org/drawingml/2006/chartDrawing">
    <cdr:from>
      <cdr:x>0.48911</cdr:x>
      <cdr:y>0.66519</cdr:y>
    </cdr:from>
    <cdr:to>
      <cdr:x>0.59034</cdr:x>
      <cdr:y>0.76378</cdr:y>
    </cdr:to>
    <cdr:sp macro="" textlink="">
      <cdr:nvSpPr>
        <cdr:cNvPr id="3" name="TextBox 1"/>
        <cdr:cNvSpPr txBox="1"/>
      </cdr:nvSpPr>
      <cdr:spPr>
        <a:xfrm xmlns:a="http://schemas.openxmlformats.org/drawingml/2006/main">
          <a:off x="4237020" y="4181748"/>
          <a:ext cx="876929" cy="6197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a:solidFill>
                <a:srgbClr val="70AD47"/>
              </a:solidFill>
              <a:latin typeface="Gotham Narrow Light" pitchFamily="50" charset="0"/>
              <a:cs typeface="Gotham narrow book"/>
            </a:rPr>
            <a:t>$4.07 bn</a:t>
          </a:r>
        </a:p>
      </cdr:txBody>
    </cdr:sp>
  </cdr:relSizeAnchor>
  <cdr:relSizeAnchor xmlns:cdr="http://schemas.openxmlformats.org/drawingml/2006/chartDrawing">
    <cdr:from>
      <cdr:x>0.49776</cdr:x>
      <cdr:y>0.70127</cdr:y>
    </cdr:from>
    <cdr:to>
      <cdr:x>0.5849</cdr:x>
      <cdr:y>0.76868</cdr:y>
    </cdr:to>
    <cdr:sp macro="" textlink="">
      <cdr:nvSpPr>
        <cdr:cNvPr id="15" name="TextBox 1"/>
        <cdr:cNvSpPr txBox="1"/>
      </cdr:nvSpPr>
      <cdr:spPr>
        <a:xfrm xmlns:a="http://schemas.openxmlformats.org/drawingml/2006/main">
          <a:off x="4311944" y="4408546"/>
          <a:ext cx="754877" cy="4237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a:solidFill>
                <a:schemeClr val="tx1"/>
              </a:solidFill>
              <a:latin typeface="Gotham Narrow Light" pitchFamily="50" charset="0"/>
              <a:cs typeface="Gotham narrow book"/>
            </a:rPr>
            <a:t> 10.9%</a:t>
          </a:r>
        </a:p>
      </cdr:txBody>
    </cdr:sp>
  </cdr:relSizeAnchor>
  <cdr:relSizeAnchor xmlns:cdr="http://schemas.openxmlformats.org/drawingml/2006/chartDrawing">
    <cdr:from>
      <cdr:x>0.6126</cdr:x>
      <cdr:y>0.55648</cdr:y>
    </cdr:from>
    <cdr:to>
      <cdr:x>1</cdr:x>
      <cdr:y>0.69917</cdr:y>
    </cdr:to>
    <cdr:grpSp>
      <cdr:nvGrpSpPr>
        <cdr:cNvPr id="20" name="Group 19"/>
        <cdr:cNvGrpSpPr/>
      </cdr:nvGrpSpPr>
      <cdr:grpSpPr>
        <a:xfrm xmlns:a="http://schemas.openxmlformats.org/drawingml/2006/main">
          <a:off x="5301528" y="3490739"/>
          <a:ext cx="3352615" cy="895080"/>
          <a:chOff x="5304118" y="1591234"/>
          <a:chExt cx="3354293" cy="896471"/>
        </a:xfrm>
      </cdr:grpSpPr>
      <cdr:sp macro="" textlink="">
        <cdr:nvSpPr>
          <cdr:cNvPr id="12" name="Rectangle 11"/>
          <cdr:cNvSpPr/>
        </cdr:nvSpPr>
        <cdr:spPr>
          <a:xfrm xmlns:a="http://schemas.openxmlformats.org/drawingml/2006/main">
            <a:off x="5423646" y="1591234"/>
            <a:ext cx="3234765" cy="89647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400">
                <a:solidFill>
                  <a:schemeClr val="tx1"/>
                </a:solidFill>
                <a:latin typeface="Gotham Narrow Light" pitchFamily="50" charset="0"/>
                <a:cs typeface="Gotham narrow book"/>
              </a:rPr>
              <a:t>To assume political or</a:t>
            </a:r>
            <a:r>
              <a:rPr lang="en-US" sz="1400" baseline="0">
                <a:solidFill>
                  <a:schemeClr val="tx1"/>
                </a:solidFill>
                <a:latin typeface="Gotham Narrow Light" pitchFamily="50" charset="0"/>
                <a:cs typeface="Gotham narrow book"/>
              </a:rPr>
              <a:t> commercial risk that exporter or financial institutions are unwilling or unable to undertake </a:t>
            </a:r>
            <a:r>
              <a:rPr lang="en-US" sz="1400">
                <a:solidFill>
                  <a:schemeClr val="tx1"/>
                </a:solidFill>
                <a:latin typeface="Gotham Narrow Light" pitchFamily="50" charset="0"/>
                <a:cs typeface="Gotham narrow book"/>
              </a:rPr>
              <a:t> </a:t>
            </a:r>
          </a:p>
        </cdr:txBody>
      </cdr:sp>
      <cdr:sp macro="" textlink="">
        <cdr:nvSpPr>
          <cdr:cNvPr id="16" name="Rectangle 15"/>
          <cdr:cNvSpPr/>
        </cdr:nvSpPr>
        <cdr:spPr>
          <a:xfrm xmlns:a="http://schemas.openxmlformats.org/drawingml/2006/main">
            <a:off x="5304118" y="1703294"/>
            <a:ext cx="112059" cy="120678"/>
          </a:xfrm>
          <a:prstGeom xmlns:a="http://schemas.openxmlformats.org/drawingml/2006/main" prst="rect">
            <a:avLst/>
          </a:prstGeom>
          <a:solidFill xmlns:a="http://schemas.openxmlformats.org/drawingml/2006/main">
            <a:srgbClr val="45B97C"/>
          </a:solidFill>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sz="1400"/>
          </a:p>
        </cdr:txBody>
      </cdr:sp>
    </cdr:grpSp>
  </cdr:relSizeAnchor>
  <cdr:relSizeAnchor xmlns:cdr="http://schemas.openxmlformats.org/drawingml/2006/chartDrawing">
    <cdr:from>
      <cdr:x>0.6126</cdr:x>
      <cdr:y>0.41141</cdr:y>
    </cdr:from>
    <cdr:to>
      <cdr:x>1</cdr:x>
      <cdr:y>0.5434</cdr:y>
    </cdr:to>
    <cdr:grpSp>
      <cdr:nvGrpSpPr>
        <cdr:cNvPr id="21" name="Group 20"/>
        <cdr:cNvGrpSpPr/>
      </cdr:nvGrpSpPr>
      <cdr:grpSpPr>
        <a:xfrm xmlns:a="http://schemas.openxmlformats.org/drawingml/2006/main">
          <a:off x="5301528" y="2580731"/>
          <a:ext cx="3352615" cy="827959"/>
          <a:chOff x="5304118" y="2502646"/>
          <a:chExt cx="3354294" cy="829236"/>
        </a:xfrm>
      </cdr:grpSpPr>
      <cdr:sp macro="" textlink="">
        <cdr:nvSpPr>
          <cdr:cNvPr id="13" name="Rectangle 12"/>
          <cdr:cNvSpPr/>
        </cdr:nvSpPr>
        <cdr:spPr>
          <a:xfrm xmlns:a="http://schemas.openxmlformats.org/drawingml/2006/main">
            <a:off x="5408704" y="2502646"/>
            <a:ext cx="3249708" cy="82923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400">
                <a:solidFill>
                  <a:schemeClr val="tx1"/>
                </a:solidFill>
                <a:latin typeface="Gotham Narrow Light" pitchFamily="50" charset="0"/>
                <a:cs typeface="Gotham narrow book"/>
              </a:rPr>
              <a:t>To overcome maturity</a:t>
            </a:r>
            <a:r>
              <a:rPr lang="en-US" sz="1400" baseline="0">
                <a:solidFill>
                  <a:schemeClr val="tx1"/>
                </a:solidFill>
                <a:latin typeface="Gotham Narrow Light" pitchFamily="50" charset="0"/>
                <a:cs typeface="Gotham narrow book"/>
              </a:rPr>
              <a:t> or other limitations in private-sector export financing</a:t>
            </a:r>
            <a:endParaRPr lang="en-US" sz="1400">
              <a:solidFill>
                <a:schemeClr val="tx1"/>
              </a:solidFill>
              <a:latin typeface="Gotham Narrow Light" pitchFamily="50" charset="0"/>
              <a:cs typeface="Gotham narrow book"/>
            </a:endParaRPr>
          </a:p>
        </cdr:txBody>
      </cdr:sp>
      <cdr:sp macro="" textlink="">
        <cdr:nvSpPr>
          <cdr:cNvPr id="17" name="Rectangle 16"/>
          <cdr:cNvSpPr/>
        </cdr:nvSpPr>
        <cdr:spPr>
          <a:xfrm xmlns:a="http://schemas.openxmlformats.org/drawingml/2006/main">
            <a:off x="5304118" y="2577353"/>
            <a:ext cx="112059" cy="120678"/>
          </a:xfrm>
          <a:prstGeom xmlns:a="http://schemas.openxmlformats.org/drawingml/2006/main" prst="rect">
            <a:avLst/>
          </a:prstGeom>
          <a:solidFill xmlns:a="http://schemas.openxmlformats.org/drawingml/2006/main">
            <a:srgbClr val="75C044"/>
          </a:solidFill>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sz="1400"/>
          </a:p>
        </cdr:txBody>
      </cdr:sp>
    </cdr:grpSp>
  </cdr:relSizeAnchor>
  <cdr:relSizeAnchor xmlns:cdr="http://schemas.openxmlformats.org/drawingml/2006/chartDrawing">
    <cdr:from>
      <cdr:x>0.6126</cdr:x>
      <cdr:y>0.25327</cdr:y>
    </cdr:from>
    <cdr:to>
      <cdr:x>0.9931</cdr:x>
      <cdr:y>0.38526</cdr:y>
    </cdr:to>
    <cdr:grpSp>
      <cdr:nvGrpSpPr>
        <cdr:cNvPr id="22" name="Group 21"/>
        <cdr:cNvGrpSpPr/>
      </cdr:nvGrpSpPr>
      <cdr:grpSpPr>
        <a:xfrm xmlns:a="http://schemas.openxmlformats.org/drawingml/2006/main">
          <a:off x="5301528" y="1588736"/>
          <a:ext cx="3292901" cy="827959"/>
          <a:chOff x="5304118" y="3219826"/>
          <a:chExt cx="3294529" cy="829236"/>
        </a:xfrm>
      </cdr:grpSpPr>
      <cdr:sp macro="" textlink="">
        <cdr:nvSpPr>
          <cdr:cNvPr id="14" name="Rectangle 13"/>
          <cdr:cNvSpPr/>
        </cdr:nvSpPr>
        <cdr:spPr>
          <a:xfrm xmlns:a="http://schemas.openxmlformats.org/drawingml/2006/main">
            <a:off x="5423646" y="3219826"/>
            <a:ext cx="3175001" cy="82923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n-US" sz="1400">
                <a:solidFill>
                  <a:schemeClr val="tx1"/>
                </a:solidFill>
                <a:latin typeface="Gotham Narrow Light" pitchFamily="50" charset="0"/>
                <a:cs typeface="Gotham narrow book"/>
              </a:rPr>
              <a:t>To</a:t>
            </a:r>
            <a:r>
              <a:rPr lang="en-US" sz="1400" baseline="0">
                <a:solidFill>
                  <a:schemeClr val="tx1"/>
                </a:solidFill>
                <a:latin typeface="Gotham Narrow Light" pitchFamily="50" charset="0"/>
                <a:cs typeface="Gotham narrow book"/>
              </a:rPr>
              <a:t> meet competition from a foreign, officially sponsored export-credit agency</a:t>
            </a:r>
            <a:endParaRPr lang="en-US" sz="1400">
              <a:solidFill>
                <a:schemeClr val="tx1"/>
              </a:solidFill>
              <a:latin typeface="Gotham Narrow Light" pitchFamily="50" charset="0"/>
              <a:cs typeface="Gotham narrow book"/>
            </a:endParaRPr>
          </a:p>
        </cdr:txBody>
      </cdr:sp>
      <cdr:sp macro="" textlink="">
        <cdr:nvSpPr>
          <cdr:cNvPr id="18" name="Rectangle 17"/>
          <cdr:cNvSpPr/>
        </cdr:nvSpPr>
        <cdr:spPr>
          <a:xfrm xmlns:a="http://schemas.openxmlformats.org/drawingml/2006/main">
            <a:off x="5304118" y="3316941"/>
            <a:ext cx="112059" cy="120678"/>
          </a:xfrm>
          <a:prstGeom xmlns:a="http://schemas.openxmlformats.org/drawingml/2006/main" prst="rect">
            <a:avLst/>
          </a:prstGeom>
          <a:solidFill xmlns:a="http://schemas.openxmlformats.org/drawingml/2006/main">
            <a:srgbClr val="17C7D2"/>
          </a:solidFill>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sz="1400"/>
          </a:p>
        </cdr:txBody>
      </cdr:sp>
    </cdr:grpSp>
  </cdr:relSizeAnchor>
  <cdr:relSizeAnchor xmlns:cdr="http://schemas.openxmlformats.org/drawingml/2006/chartDrawing">
    <cdr:from>
      <cdr:x>0.09577</cdr:x>
      <cdr:y>0.45422</cdr:y>
    </cdr:from>
    <cdr:to>
      <cdr:x>0.18205</cdr:x>
      <cdr:y>0.45422</cdr:y>
    </cdr:to>
    <cdr:cxnSp macro="">
      <cdr:nvCxnSpPr>
        <cdr:cNvPr id="45" name="Straight Connector 44"/>
        <cdr:cNvCxnSpPr/>
      </cdr:nvCxnSpPr>
      <cdr:spPr>
        <a:xfrm xmlns:a="http://schemas.openxmlformats.org/drawingml/2006/main" flipH="1">
          <a:off x="829235" y="2853765"/>
          <a:ext cx="747060" cy="0"/>
        </a:xfrm>
        <a:prstGeom xmlns:a="http://schemas.openxmlformats.org/drawingml/2006/main" prst="line">
          <a:avLst/>
        </a:prstGeom>
        <a:ln xmlns:a="http://schemas.openxmlformats.org/drawingml/2006/main" w="19050">
          <a:solidFill>
            <a:srgbClr val="FF6C2C"/>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cdr:x>
      <cdr:y>0.71616</cdr:y>
    </cdr:from>
    <cdr:to>
      <cdr:x>0.19837</cdr:x>
      <cdr:y>0.9132</cdr:y>
    </cdr:to>
    <cdr:sp macro="" textlink="">
      <cdr:nvSpPr>
        <cdr:cNvPr id="48" name="TextBox 47"/>
        <cdr:cNvSpPr txBox="1"/>
      </cdr:nvSpPr>
      <cdr:spPr>
        <a:xfrm xmlns:a="http://schemas.openxmlformats.org/drawingml/2006/main">
          <a:off x="0" y="4499458"/>
          <a:ext cx="1717528" cy="12379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600">
              <a:solidFill>
                <a:srgbClr val="FF6C2C"/>
              </a:solidFill>
              <a:latin typeface="Gotham Narrow Light" pitchFamily="50" charset="0"/>
            </a:rPr>
            <a:t>estimated</a:t>
          </a:r>
        </a:p>
        <a:p xmlns:a="http://schemas.openxmlformats.org/drawingml/2006/main">
          <a:pPr algn="ctr"/>
          <a:r>
            <a:rPr lang="en-US" sz="1600">
              <a:solidFill>
                <a:srgbClr val="FF6C2C"/>
              </a:solidFill>
              <a:latin typeface="Gotham Narrow Light" pitchFamily="50" charset="0"/>
            </a:rPr>
            <a:t>export value</a:t>
          </a:r>
        </a:p>
      </cdr:txBody>
    </cdr:sp>
  </cdr:relSizeAnchor>
  <cdr:relSizeAnchor xmlns:cdr="http://schemas.openxmlformats.org/drawingml/2006/chartDrawing">
    <cdr:from>
      <cdr:x>0.09577</cdr:x>
      <cdr:y>0.45303</cdr:y>
    </cdr:from>
    <cdr:to>
      <cdr:x>0.09577</cdr:x>
      <cdr:y>0.71938</cdr:y>
    </cdr:to>
    <cdr:cxnSp macro="">
      <cdr:nvCxnSpPr>
        <cdr:cNvPr id="50" name="Straight Connector 49"/>
        <cdr:cNvCxnSpPr/>
      </cdr:nvCxnSpPr>
      <cdr:spPr>
        <a:xfrm xmlns:a="http://schemas.openxmlformats.org/drawingml/2006/main">
          <a:off x="829236" y="2846294"/>
          <a:ext cx="0" cy="1673412"/>
        </a:xfrm>
        <a:prstGeom xmlns:a="http://schemas.openxmlformats.org/drawingml/2006/main" prst="line">
          <a:avLst/>
        </a:prstGeom>
        <a:ln xmlns:a="http://schemas.openxmlformats.org/drawingml/2006/main" w="19050">
          <a:solidFill>
            <a:srgbClr val="FF6C2C"/>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0.09581</cdr:x>
      <cdr:y>0.92119</cdr:y>
    </cdr:from>
    <cdr:to>
      <cdr:x>0.99046</cdr:x>
      <cdr:y>1</cdr:y>
    </cdr:to>
    <cdr:sp macro="" textlink="">
      <cdr:nvSpPr>
        <cdr:cNvPr id="6" name="TextBox 5"/>
        <cdr:cNvSpPr txBox="1"/>
      </cdr:nvSpPr>
      <cdr:spPr>
        <a:xfrm xmlns:a="http://schemas.openxmlformats.org/drawingml/2006/main">
          <a:off x="829132" y="5778500"/>
          <a:ext cx="7742429" cy="494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050">
              <a:latin typeface="Gotham Narrow Light" pitchFamily="50" charset="0"/>
              <a:cs typeface="Gotham narrow book"/>
            </a:rPr>
            <a:t>Source: </a:t>
          </a:r>
          <a:r>
            <a:rPr lang="en-US" sz="1050" i="1" baseline="0">
              <a:latin typeface="Gotham Narrow Light" pitchFamily="50" charset="0"/>
              <a:cs typeface="Gotham narrow book"/>
            </a:rPr>
            <a:t>Export-Import Bank: Overview and Reauthorization Issues</a:t>
          </a:r>
          <a:r>
            <a:rPr lang="en-US" sz="1050" i="0" baseline="0">
              <a:latin typeface="Gotham Narrow Light" pitchFamily="50" charset="0"/>
              <a:cs typeface="Gotham narrow book"/>
            </a:rPr>
            <a:t>,</a:t>
          </a:r>
          <a:r>
            <a:rPr lang="en-US" sz="1050" i="1" baseline="0">
              <a:latin typeface="Gotham Narrow Light" pitchFamily="50" charset="0"/>
              <a:cs typeface="Gotham narrow book"/>
            </a:rPr>
            <a:t> </a:t>
          </a:r>
          <a:r>
            <a:rPr lang="en-US" sz="1050" i="0" baseline="0">
              <a:latin typeface="Gotham Narrow Light" pitchFamily="50" charset="0"/>
              <a:cs typeface="Gotham narrow book"/>
            </a:rPr>
            <a:t>Congressional Research Service Report, </a:t>
          </a:r>
          <a:r>
            <a:rPr lang="en-US" sz="1050" baseline="0">
              <a:effectLst/>
              <a:latin typeface="Gotham Narrow Light" pitchFamily="50" charset="0"/>
              <a:ea typeface="+mn-ea"/>
              <a:cs typeface="+mn-cs"/>
            </a:rPr>
            <a:t>accessed June 5, 2014. </a:t>
          </a:r>
        </a:p>
        <a:p xmlns:a="http://schemas.openxmlformats.org/drawingml/2006/main">
          <a:pPr algn="r"/>
          <a:r>
            <a:rPr lang="en-US" sz="1050" baseline="0">
              <a:effectLst/>
              <a:latin typeface="Gotham Narrow Light" pitchFamily="50" charset="0"/>
              <a:ea typeface="+mn-ea"/>
              <a:cs typeface="+mn-cs"/>
            </a:rPr>
            <a:t>Produced by Veronique de Rugy and Andrea Castillo, Mercatus Center at George Mason University.</a:t>
          </a:r>
          <a:endParaRPr lang="en-US" sz="1050">
            <a:effectLst/>
            <a:latin typeface="Gotham Narrow Light" pitchFamily="50" charset="0"/>
          </a:endParaRPr>
        </a:p>
        <a:p xmlns:a="http://schemas.openxmlformats.org/drawingml/2006/main">
          <a:pPr algn="r"/>
          <a:r>
            <a:rPr lang="en-US" sz="1050" i="0" baseline="0">
              <a:latin typeface="Gotham Narrow Light" pitchFamily="50" charset="0"/>
              <a:cs typeface="Gotham narrow book"/>
            </a:rPr>
            <a:t> </a:t>
          </a:r>
          <a:endParaRPr lang="en-US" sz="1050" i="0">
            <a:latin typeface="Gotham Narrow Light" pitchFamily="50" charset="0"/>
            <a:cs typeface="Gotham narrow book"/>
          </a:endParaRPr>
        </a:p>
      </cdr:txBody>
    </cdr:sp>
  </cdr:relSizeAnchor>
  <cdr:relSizeAnchor xmlns:cdr="http://schemas.openxmlformats.org/drawingml/2006/chartDrawing">
    <cdr:from>
      <cdr:x>0.09211</cdr:x>
      <cdr:y>0</cdr:y>
    </cdr:from>
    <cdr:to>
      <cdr:x>0.94716</cdr:x>
      <cdr:y>0.1233</cdr:y>
    </cdr:to>
    <cdr:sp macro="" textlink="">
      <cdr:nvSpPr>
        <cdr:cNvPr id="7" name="Rectangle 6"/>
        <cdr:cNvSpPr/>
      </cdr:nvSpPr>
      <cdr:spPr>
        <a:xfrm xmlns:a="http://schemas.openxmlformats.org/drawingml/2006/main">
          <a:off x="797101" y="0"/>
          <a:ext cx="7399725" cy="77344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2200" smtClean="0">
              <a:solidFill>
                <a:schemeClr val="tx1"/>
              </a:solidFill>
              <a:latin typeface="Gotham Narrow Light" pitchFamily="50" charset="0"/>
              <a:ea typeface="+mn-ea"/>
              <a:cs typeface="Gotham narrow book"/>
            </a:rPr>
            <a:t>Total</a:t>
          </a:r>
          <a:r>
            <a:rPr lang="en-US" sz="2200" baseline="0" smtClean="0">
              <a:solidFill>
                <a:schemeClr val="tx1"/>
              </a:solidFill>
              <a:latin typeface="Gotham Narrow Light" pitchFamily="50" charset="0"/>
              <a:ea typeface="+mn-ea"/>
              <a:cs typeface="Gotham narrow book"/>
            </a:rPr>
            <a:t> Medium- and Long-Term Loan ECA Assistance in G-7 Countries, FY 2012</a:t>
          </a:r>
          <a:endParaRPr lang="en-US" sz="2200">
            <a:solidFill>
              <a:schemeClr val="tx1"/>
            </a:solidFill>
            <a:latin typeface="Gotham Narrow Light" pitchFamily="50" charset="0"/>
            <a:cs typeface="Gotham narrow book"/>
          </a:endParaRPr>
        </a:p>
      </cdr:txBody>
    </cdr:sp>
  </cdr:relSizeAnchor>
  <cdr:relSizeAnchor xmlns:cdr="http://schemas.openxmlformats.org/drawingml/2006/chartDrawing">
    <cdr:from>
      <cdr:x>0.1782</cdr:x>
      <cdr:y>0.40087</cdr:y>
    </cdr:from>
    <cdr:to>
      <cdr:x>0.43273</cdr:x>
      <cdr:y>0.54027</cdr:y>
    </cdr:to>
    <cdr:sp macro="" textlink="">
      <cdr:nvSpPr>
        <cdr:cNvPr id="4" name="TextBox 1"/>
        <cdr:cNvSpPr txBox="1"/>
      </cdr:nvSpPr>
      <cdr:spPr>
        <a:xfrm xmlns:a="http://schemas.openxmlformats.org/drawingml/2006/main">
          <a:off x="1542144" y="2514600"/>
          <a:ext cx="2202739" cy="8744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FFFFFF"/>
              </a:solidFill>
              <a:latin typeface="Gotham Narrow Light" pitchFamily="50" charset="0"/>
              <a:cs typeface="Gotham narrow book"/>
            </a:rPr>
            <a:t>United</a:t>
          </a:r>
          <a:r>
            <a:rPr lang="en-US" sz="1600" baseline="0">
              <a:solidFill>
                <a:srgbClr val="FFFFFF"/>
              </a:solidFill>
              <a:latin typeface="Gotham Narrow Light" pitchFamily="50" charset="0"/>
              <a:cs typeface="Gotham narrow book"/>
            </a:rPr>
            <a:t> States</a:t>
          </a:r>
        </a:p>
        <a:p xmlns:a="http://schemas.openxmlformats.org/drawingml/2006/main">
          <a:pPr algn="ctr"/>
          <a:r>
            <a:rPr lang="en-US" sz="1600" baseline="0">
              <a:solidFill>
                <a:srgbClr val="B01C0C"/>
              </a:solidFill>
              <a:latin typeface="Gotham Narrow Light" pitchFamily="50" charset="0"/>
              <a:cs typeface="Gotham narrow book"/>
            </a:rPr>
            <a:t>$31.3 bn</a:t>
          </a:r>
        </a:p>
        <a:p xmlns:a="http://schemas.openxmlformats.org/drawingml/2006/main">
          <a:pPr algn="ctr"/>
          <a:r>
            <a:rPr lang="en-US" sz="1600" baseline="0">
              <a:solidFill>
                <a:sysClr val="windowText" lastClr="000000"/>
              </a:solidFill>
              <a:latin typeface="Gotham Narrow Light" pitchFamily="50" charset="0"/>
              <a:cs typeface="Gotham narrow book"/>
            </a:rPr>
            <a:t>42.4%</a:t>
          </a:r>
        </a:p>
        <a:p xmlns:a="http://schemas.openxmlformats.org/drawingml/2006/main">
          <a:pPr algn="ctr"/>
          <a:endParaRPr lang="en-US" sz="1600" baseline="0">
            <a:solidFill>
              <a:srgbClr val="FFFFFF"/>
            </a:solidFill>
            <a:latin typeface="Gotham Narrow Light" pitchFamily="50" charset="0"/>
            <a:cs typeface="Gotham narrow book"/>
          </a:endParaRPr>
        </a:p>
        <a:p xmlns:a="http://schemas.openxmlformats.org/drawingml/2006/main">
          <a:pPr algn="ctr"/>
          <a:endParaRPr lang="en-US" sz="1600">
            <a:solidFill>
              <a:srgbClr val="FFFFFF"/>
            </a:solidFill>
            <a:latin typeface="Gotham Narrow Light" pitchFamily="50" charset="0"/>
            <a:cs typeface="Gotham narrow book"/>
          </a:endParaRPr>
        </a:p>
      </cdr:txBody>
    </cdr:sp>
  </cdr:relSizeAnchor>
  <cdr:relSizeAnchor xmlns:cdr="http://schemas.openxmlformats.org/drawingml/2006/chartDrawing">
    <cdr:from>
      <cdr:x>0.42096</cdr:x>
      <cdr:y>0.76732</cdr:y>
    </cdr:from>
    <cdr:to>
      <cdr:x>0.67549</cdr:x>
      <cdr:y>0.90672</cdr:y>
    </cdr:to>
    <cdr:sp macro="" textlink="">
      <cdr:nvSpPr>
        <cdr:cNvPr id="9" name="TextBox 1"/>
        <cdr:cNvSpPr txBox="1"/>
      </cdr:nvSpPr>
      <cdr:spPr>
        <a:xfrm xmlns:a="http://schemas.openxmlformats.org/drawingml/2006/main">
          <a:off x="3643085" y="4813300"/>
          <a:ext cx="2202739" cy="8744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FFFFFF"/>
              </a:solidFill>
              <a:latin typeface="Gotham Narrow Light" pitchFamily="50" charset="0"/>
              <a:cs typeface="Gotham narrow book"/>
            </a:rPr>
            <a:t>Germany</a:t>
          </a:r>
          <a:endParaRPr lang="en-US" sz="1600" baseline="0">
            <a:solidFill>
              <a:srgbClr val="FFFFFF"/>
            </a:solidFill>
            <a:latin typeface="Gotham Narrow Light" pitchFamily="50" charset="0"/>
            <a:cs typeface="Gotham narrow book"/>
          </a:endParaRPr>
        </a:p>
        <a:p xmlns:a="http://schemas.openxmlformats.org/drawingml/2006/main">
          <a:pPr algn="ctr"/>
          <a:r>
            <a:rPr lang="en-US" sz="1600" baseline="0">
              <a:solidFill>
                <a:srgbClr val="EF2A15"/>
              </a:solidFill>
              <a:latin typeface="Gotham Narrow Light" pitchFamily="50" charset="0"/>
              <a:cs typeface="Gotham narrow book"/>
            </a:rPr>
            <a:t>$15.3 bn</a:t>
          </a:r>
        </a:p>
        <a:p xmlns:a="http://schemas.openxmlformats.org/drawingml/2006/main">
          <a:pPr algn="ctr"/>
          <a:r>
            <a:rPr lang="en-US" sz="1600" baseline="0">
              <a:solidFill>
                <a:sysClr val="windowText" lastClr="000000"/>
              </a:solidFill>
              <a:latin typeface="Gotham Narrow Light" pitchFamily="50" charset="0"/>
              <a:cs typeface="Gotham narrow book"/>
            </a:rPr>
            <a:t>20.7%</a:t>
          </a:r>
        </a:p>
        <a:p xmlns:a="http://schemas.openxmlformats.org/drawingml/2006/main">
          <a:pPr algn="ctr"/>
          <a:endParaRPr lang="en-US" sz="1600" baseline="0">
            <a:solidFill>
              <a:srgbClr val="FFFFFF"/>
            </a:solidFill>
            <a:latin typeface="Gotham Narrow Light" pitchFamily="50" charset="0"/>
            <a:cs typeface="Gotham narrow book"/>
          </a:endParaRPr>
        </a:p>
        <a:p xmlns:a="http://schemas.openxmlformats.org/drawingml/2006/main">
          <a:pPr algn="ctr"/>
          <a:endParaRPr lang="en-US" sz="1600">
            <a:solidFill>
              <a:srgbClr val="FFFFFF"/>
            </a:solidFill>
            <a:latin typeface="Gotham Narrow Light" pitchFamily="50" charset="0"/>
            <a:cs typeface="Gotham narrow book"/>
          </a:endParaRPr>
        </a:p>
      </cdr:txBody>
    </cdr:sp>
  </cdr:relSizeAnchor>
  <cdr:relSizeAnchor xmlns:cdr="http://schemas.openxmlformats.org/drawingml/2006/chartDrawing">
    <cdr:from>
      <cdr:x>0.5782</cdr:x>
      <cdr:y>0.53521</cdr:y>
    </cdr:from>
    <cdr:to>
      <cdr:x>0.83273</cdr:x>
      <cdr:y>0.67462</cdr:y>
    </cdr:to>
    <cdr:sp macro="" textlink="">
      <cdr:nvSpPr>
        <cdr:cNvPr id="10" name="TextBox 1"/>
        <cdr:cNvSpPr txBox="1"/>
      </cdr:nvSpPr>
      <cdr:spPr>
        <a:xfrm xmlns:a="http://schemas.openxmlformats.org/drawingml/2006/main">
          <a:off x="5003800" y="3357335"/>
          <a:ext cx="2202739" cy="8744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FFFFFF"/>
              </a:solidFill>
              <a:latin typeface="Gotham Narrow Light" pitchFamily="50" charset="0"/>
              <a:cs typeface="Gotham narrow book"/>
            </a:rPr>
            <a:t>France</a:t>
          </a:r>
          <a:endParaRPr lang="en-US" sz="1600" baseline="0">
            <a:solidFill>
              <a:srgbClr val="FFFFFF"/>
            </a:solidFill>
            <a:latin typeface="Gotham Narrow Light" pitchFamily="50" charset="0"/>
            <a:cs typeface="Gotham narrow book"/>
          </a:endParaRPr>
        </a:p>
        <a:p xmlns:a="http://schemas.openxmlformats.org/drawingml/2006/main">
          <a:pPr algn="ctr"/>
          <a:r>
            <a:rPr lang="en-US" sz="1600" baseline="0">
              <a:solidFill>
                <a:srgbClr val="FF6C2C"/>
              </a:solidFill>
              <a:latin typeface="Gotham Narrow Light" pitchFamily="50" charset="0"/>
              <a:cs typeface="Gotham narrow book"/>
            </a:rPr>
            <a:t>$13 bn</a:t>
          </a:r>
        </a:p>
        <a:p xmlns:a="http://schemas.openxmlformats.org/drawingml/2006/main">
          <a:pPr algn="ctr"/>
          <a:r>
            <a:rPr lang="en-US" sz="1600" baseline="0">
              <a:solidFill>
                <a:sysClr val="windowText" lastClr="000000"/>
              </a:solidFill>
              <a:latin typeface="Gotham Narrow Light" pitchFamily="50" charset="0"/>
              <a:cs typeface="Gotham narrow book"/>
            </a:rPr>
            <a:t>17.6%</a:t>
          </a:r>
        </a:p>
        <a:p xmlns:a="http://schemas.openxmlformats.org/drawingml/2006/main">
          <a:pPr algn="ctr"/>
          <a:endParaRPr lang="en-US" sz="1600" baseline="0">
            <a:solidFill>
              <a:srgbClr val="FFFFFF"/>
            </a:solidFill>
            <a:latin typeface="Gotham Narrow Light" pitchFamily="50" charset="0"/>
            <a:cs typeface="Gotham narrow book"/>
          </a:endParaRPr>
        </a:p>
        <a:p xmlns:a="http://schemas.openxmlformats.org/drawingml/2006/main">
          <a:pPr algn="ctr"/>
          <a:endParaRPr lang="en-US" sz="1600">
            <a:solidFill>
              <a:srgbClr val="FFFFFF"/>
            </a:solidFill>
            <a:latin typeface="Gotham Narrow Light" pitchFamily="50" charset="0"/>
            <a:cs typeface="Gotham narrow book"/>
          </a:endParaRPr>
        </a:p>
      </cdr:txBody>
    </cdr:sp>
  </cdr:relSizeAnchor>
  <cdr:relSizeAnchor xmlns:cdr="http://schemas.openxmlformats.org/drawingml/2006/chartDrawing">
    <cdr:from>
      <cdr:x>0.55147</cdr:x>
      <cdr:y>0.28792</cdr:y>
    </cdr:from>
    <cdr:to>
      <cdr:x>0.806</cdr:x>
      <cdr:y>0.42733</cdr:y>
    </cdr:to>
    <cdr:sp macro="" textlink="">
      <cdr:nvSpPr>
        <cdr:cNvPr id="11" name="TextBox 1"/>
        <cdr:cNvSpPr txBox="1"/>
      </cdr:nvSpPr>
      <cdr:spPr>
        <a:xfrm xmlns:a="http://schemas.openxmlformats.org/drawingml/2006/main">
          <a:off x="4772479" y="1806122"/>
          <a:ext cx="2202739" cy="8744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FFFFFF"/>
              </a:solidFill>
              <a:latin typeface="Gotham Narrow Light" pitchFamily="50" charset="0"/>
              <a:cs typeface="Gotham narrow book"/>
            </a:rPr>
            <a:t>Italy</a:t>
          </a:r>
          <a:endParaRPr lang="en-US" sz="1600" baseline="0">
            <a:solidFill>
              <a:srgbClr val="FFFFFF"/>
            </a:solidFill>
            <a:latin typeface="Gotham Narrow Light" pitchFamily="50" charset="0"/>
            <a:cs typeface="Gotham narrow book"/>
          </a:endParaRPr>
        </a:p>
        <a:p xmlns:a="http://schemas.openxmlformats.org/drawingml/2006/main">
          <a:pPr algn="ctr"/>
          <a:r>
            <a:rPr lang="en-US" sz="1600" baseline="0">
              <a:solidFill>
                <a:srgbClr val="00818C"/>
              </a:solidFill>
              <a:latin typeface="Gotham Narrow Light" pitchFamily="50" charset="0"/>
              <a:cs typeface="Gotham narrow book"/>
            </a:rPr>
            <a:t>$5.2 bn</a:t>
          </a:r>
        </a:p>
        <a:p xmlns:a="http://schemas.openxmlformats.org/drawingml/2006/main">
          <a:pPr algn="ctr"/>
          <a:r>
            <a:rPr lang="en-US" sz="1600" baseline="0">
              <a:solidFill>
                <a:sysClr val="windowText" lastClr="000000"/>
              </a:solidFill>
              <a:latin typeface="Gotham Narrow Light" pitchFamily="50" charset="0"/>
              <a:cs typeface="Gotham narrow book"/>
            </a:rPr>
            <a:t>7%</a:t>
          </a:r>
        </a:p>
        <a:p xmlns:a="http://schemas.openxmlformats.org/drawingml/2006/main">
          <a:pPr algn="ctr"/>
          <a:endParaRPr lang="en-US" sz="1600" baseline="0">
            <a:solidFill>
              <a:srgbClr val="FFFFFF"/>
            </a:solidFill>
            <a:latin typeface="Gotham Narrow Light" pitchFamily="50" charset="0"/>
            <a:cs typeface="Gotham narrow book"/>
          </a:endParaRPr>
        </a:p>
        <a:p xmlns:a="http://schemas.openxmlformats.org/drawingml/2006/main">
          <a:pPr algn="ctr"/>
          <a:endParaRPr lang="en-US" sz="1600">
            <a:solidFill>
              <a:srgbClr val="FFFFFF"/>
            </a:solidFill>
            <a:latin typeface="Gotham Narrow Light" pitchFamily="50" charset="0"/>
            <a:cs typeface="Gotham narrow book"/>
          </a:endParaRPr>
        </a:p>
      </cdr:txBody>
    </cdr:sp>
  </cdr:relSizeAnchor>
  <cdr:relSizeAnchor xmlns:cdr="http://schemas.openxmlformats.org/drawingml/2006/chartDrawing">
    <cdr:from>
      <cdr:x>0.49308</cdr:x>
      <cdr:y>0.19884</cdr:y>
    </cdr:from>
    <cdr:to>
      <cdr:x>0.74256</cdr:x>
      <cdr:y>0.33825</cdr:y>
    </cdr:to>
    <cdr:sp macro="" textlink="">
      <cdr:nvSpPr>
        <cdr:cNvPr id="12" name="TextBox 1"/>
        <cdr:cNvSpPr txBox="1"/>
      </cdr:nvSpPr>
      <cdr:spPr>
        <a:xfrm xmlns:a="http://schemas.openxmlformats.org/drawingml/2006/main">
          <a:off x="4270721" y="1250008"/>
          <a:ext cx="2160846" cy="8764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FFFFFF"/>
              </a:solidFill>
              <a:latin typeface="Gotham Narrow Light" pitchFamily="50" charset="0"/>
              <a:cs typeface="Gotham narrow book"/>
            </a:rPr>
            <a:t>Japan</a:t>
          </a:r>
          <a:endParaRPr lang="en-US" sz="1600" baseline="0">
            <a:solidFill>
              <a:srgbClr val="FFFFFF"/>
            </a:solidFill>
            <a:latin typeface="Gotham Narrow Light" pitchFamily="50" charset="0"/>
            <a:cs typeface="Gotham narrow book"/>
          </a:endParaRPr>
        </a:p>
        <a:p xmlns:a="http://schemas.openxmlformats.org/drawingml/2006/main">
          <a:pPr algn="ctr"/>
          <a:r>
            <a:rPr lang="en-US" sz="1600" baseline="0">
              <a:solidFill>
                <a:srgbClr val="00818C"/>
              </a:solidFill>
              <a:latin typeface="Gotham Narrow Light" pitchFamily="50" charset="0"/>
              <a:cs typeface="Gotham narrow book"/>
            </a:rPr>
            <a:t>$4.4 bn</a:t>
          </a:r>
        </a:p>
        <a:p xmlns:a="http://schemas.openxmlformats.org/drawingml/2006/main">
          <a:pPr algn="ctr"/>
          <a:r>
            <a:rPr lang="en-US" sz="1600" baseline="0">
              <a:solidFill>
                <a:sysClr val="windowText" lastClr="000000"/>
              </a:solidFill>
              <a:latin typeface="Gotham Narrow Light" pitchFamily="50" charset="0"/>
              <a:cs typeface="Gotham narrow book"/>
            </a:rPr>
            <a:t>6%</a:t>
          </a:r>
        </a:p>
        <a:p xmlns:a="http://schemas.openxmlformats.org/drawingml/2006/main">
          <a:pPr algn="ctr"/>
          <a:endParaRPr lang="en-US" sz="1600" baseline="0">
            <a:solidFill>
              <a:srgbClr val="FFFFFF"/>
            </a:solidFill>
            <a:latin typeface="Gotham Narrow Light" pitchFamily="50" charset="0"/>
            <a:cs typeface="Gotham narrow book"/>
          </a:endParaRPr>
        </a:p>
        <a:p xmlns:a="http://schemas.openxmlformats.org/drawingml/2006/main">
          <a:pPr algn="ctr"/>
          <a:endParaRPr lang="en-US" sz="1600">
            <a:solidFill>
              <a:srgbClr val="FFFFFF"/>
            </a:solidFill>
            <a:latin typeface="Gotham Narrow Light" pitchFamily="50" charset="0"/>
            <a:cs typeface="Gotham narrow book"/>
          </a:endParaRPr>
        </a:p>
      </cdr:txBody>
    </cdr:sp>
  </cdr:relSizeAnchor>
  <cdr:relSizeAnchor xmlns:cdr="http://schemas.openxmlformats.org/drawingml/2006/chartDrawing">
    <cdr:from>
      <cdr:x>0.58395</cdr:x>
      <cdr:y>0.16427</cdr:y>
    </cdr:from>
    <cdr:to>
      <cdr:x>0.79741</cdr:x>
      <cdr:y>0.16855</cdr:y>
    </cdr:to>
    <cdr:cxnSp macro="">
      <cdr:nvCxnSpPr>
        <cdr:cNvPr id="13" name="Straight Connector 12"/>
        <cdr:cNvCxnSpPr/>
      </cdr:nvCxnSpPr>
      <cdr:spPr>
        <a:xfrm xmlns:a="http://schemas.openxmlformats.org/drawingml/2006/main" flipH="1" flipV="1">
          <a:off x="5053599" y="1030452"/>
          <a:ext cx="1847264" cy="26823"/>
        </a:xfrm>
        <a:prstGeom xmlns:a="http://schemas.openxmlformats.org/drawingml/2006/main" prst="line">
          <a:avLst/>
        </a:prstGeom>
        <a:ln xmlns:a="http://schemas.openxmlformats.org/drawingml/2006/main" w="19050">
          <a:solidFill>
            <a:srgbClr val="00818C"/>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0.50611</cdr:x>
      <cdr:y>0.14096</cdr:y>
    </cdr:from>
    <cdr:to>
      <cdr:x>0.93333</cdr:x>
      <cdr:y>0.14375</cdr:y>
    </cdr:to>
    <cdr:cxnSp macro="">
      <cdr:nvCxnSpPr>
        <cdr:cNvPr id="14" name="Straight Connector 13"/>
        <cdr:cNvCxnSpPr/>
      </cdr:nvCxnSpPr>
      <cdr:spPr>
        <a:xfrm xmlns:a="http://schemas.openxmlformats.org/drawingml/2006/main" flipH="1" flipV="1">
          <a:off x="4379914" y="884240"/>
          <a:ext cx="3697286" cy="17460"/>
        </a:xfrm>
        <a:prstGeom xmlns:a="http://schemas.openxmlformats.org/drawingml/2006/main" prst="line">
          <a:avLst/>
        </a:prstGeom>
        <a:ln xmlns:a="http://schemas.openxmlformats.org/drawingml/2006/main" w="19050">
          <a:solidFill>
            <a:srgbClr val="316066"/>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0.79631</cdr:x>
      <cdr:y>0.16678</cdr:y>
    </cdr:from>
    <cdr:to>
      <cdr:x>0.79667</cdr:x>
      <cdr:y>0.21258</cdr:y>
    </cdr:to>
    <cdr:cxnSp macro="">
      <cdr:nvCxnSpPr>
        <cdr:cNvPr id="16" name="Straight Connector 15"/>
        <cdr:cNvCxnSpPr/>
      </cdr:nvCxnSpPr>
      <cdr:spPr>
        <a:xfrm xmlns:a="http://schemas.openxmlformats.org/drawingml/2006/main" flipV="1">
          <a:off x="6891338" y="1046164"/>
          <a:ext cx="3175" cy="287336"/>
        </a:xfrm>
        <a:prstGeom xmlns:a="http://schemas.openxmlformats.org/drawingml/2006/main" prst="line">
          <a:avLst/>
        </a:prstGeom>
        <a:ln xmlns:a="http://schemas.openxmlformats.org/drawingml/2006/main" w="19050">
          <a:solidFill>
            <a:srgbClr val="00818C"/>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0.93333</cdr:x>
      <cdr:y>0.14299</cdr:y>
    </cdr:from>
    <cdr:to>
      <cdr:x>0.93388</cdr:x>
      <cdr:y>0.29356</cdr:y>
    </cdr:to>
    <cdr:cxnSp macro="">
      <cdr:nvCxnSpPr>
        <cdr:cNvPr id="18" name="Straight Connector 17"/>
        <cdr:cNvCxnSpPr/>
      </cdr:nvCxnSpPr>
      <cdr:spPr>
        <a:xfrm xmlns:a="http://schemas.openxmlformats.org/drawingml/2006/main" flipV="1">
          <a:off x="8077200" y="896938"/>
          <a:ext cx="4763" cy="944562"/>
        </a:xfrm>
        <a:prstGeom xmlns:a="http://schemas.openxmlformats.org/drawingml/2006/main" prst="line">
          <a:avLst/>
        </a:prstGeom>
        <a:ln xmlns:a="http://schemas.openxmlformats.org/drawingml/2006/main" w="19050">
          <a:solidFill>
            <a:srgbClr val="316066"/>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0.66955</cdr:x>
      <cdr:y>0.21005</cdr:y>
    </cdr:from>
    <cdr:to>
      <cdr:x>0.92408</cdr:x>
      <cdr:y>0.34946</cdr:y>
    </cdr:to>
    <cdr:sp macro="" textlink="">
      <cdr:nvSpPr>
        <cdr:cNvPr id="21" name="TextBox 1"/>
        <cdr:cNvSpPr txBox="1"/>
      </cdr:nvSpPr>
      <cdr:spPr>
        <a:xfrm xmlns:a="http://schemas.openxmlformats.org/drawingml/2006/main">
          <a:off x="5794376" y="1317625"/>
          <a:ext cx="2202739" cy="8744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ysClr val="windowText" lastClr="000000"/>
              </a:solidFill>
              <a:latin typeface="Gotham Narrow Light" pitchFamily="50" charset="0"/>
              <a:cs typeface="Gotham narrow book"/>
            </a:rPr>
            <a:t>United Kingdom</a:t>
          </a:r>
          <a:endParaRPr lang="en-US" sz="1600" baseline="0">
            <a:solidFill>
              <a:sysClr val="windowText" lastClr="000000"/>
            </a:solidFill>
            <a:latin typeface="Gotham Narrow Light" pitchFamily="50" charset="0"/>
            <a:cs typeface="Gotham narrow book"/>
          </a:endParaRPr>
        </a:p>
        <a:p xmlns:a="http://schemas.openxmlformats.org/drawingml/2006/main">
          <a:pPr algn="ctr"/>
          <a:r>
            <a:rPr lang="en-US" sz="1600" baseline="0">
              <a:solidFill>
                <a:srgbClr val="00818C"/>
              </a:solidFill>
              <a:latin typeface="Gotham Narrow Light" pitchFamily="50" charset="0"/>
              <a:cs typeface="Gotham narrow book"/>
            </a:rPr>
            <a:t>$2.9 bn</a:t>
          </a:r>
        </a:p>
        <a:p xmlns:a="http://schemas.openxmlformats.org/drawingml/2006/main">
          <a:pPr algn="ctr"/>
          <a:r>
            <a:rPr lang="en-US" sz="1600" baseline="0">
              <a:solidFill>
                <a:sysClr val="windowText" lastClr="000000"/>
              </a:solidFill>
              <a:latin typeface="Gotham Narrow Light" pitchFamily="50" charset="0"/>
              <a:cs typeface="Gotham narrow book"/>
            </a:rPr>
            <a:t>3.9%</a:t>
          </a:r>
        </a:p>
        <a:p xmlns:a="http://schemas.openxmlformats.org/drawingml/2006/main">
          <a:pPr algn="ctr"/>
          <a:endParaRPr lang="en-US" sz="1600" baseline="0">
            <a:solidFill>
              <a:srgbClr val="FFFFFF"/>
            </a:solidFill>
            <a:latin typeface="Gotham Narrow Light" pitchFamily="50" charset="0"/>
            <a:cs typeface="Gotham narrow book"/>
          </a:endParaRPr>
        </a:p>
        <a:p xmlns:a="http://schemas.openxmlformats.org/drawingml/2006/main">
          <a:pPr algn="ctr"/>
          <a:endParaRPr lang="en-US" sz="1600">
            <a:solidFill>
              <a:srgbClr val="FFFFFF"/>
            </a:solidFill>
            <a:latin typeface="Gotham Narrow Light" pitchFamily="50" charset="0"/>
            <a:cs typeface="Gotham narrow book"/>
          </a:endParaRPr>
        </a:p>
      </cdr:txBody>
    </cdr:sp>
  </cdr:relSizeAnchor>
  <cdr:relSizeAnchor xmlns:cdr="http://schemas.openxmlformats.org/drawingml/2006/chartDrawing">
    <cdr:from>
      <cdr:x>0.85409</cdr:x>
      <cdr:y>0.29356</cdr:y>
    </cdr:from>
    <cdr:to>
      <cdr:x>0.99706</cdr:x>
      <cdr:y>0.43297</cdr:y>
    </cdr:to>
    <cdr:sp macro="" textlink="">
      <cdr:nvSpPr>
        <cdr:cNvPr id="23" name="TextBox 1"/>
        <cdr:cNvSpPr txBox="1"/>
      </cdr:nvSpPr>
      <cdr:spPr>
        <a:xfrm xmlns:a="http://schemas.openxmlformats.org/drawingml/2006/main">
          <a:off x="7391399" y="1841500"/>
          <a:ext cx="1237343" cy="8744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ysClr val="windowText" lastClr="000000"/>
              </a:solidFill>
              <a:latin typeface="Gotham Narrow Light" pitchFamily="50" charset="0"/>
              <a:cs typeface="Gotham narrow book"/>
            </a:rPr>
            <a:t>Canada</a:t>
          </a:r>
          <a:endParaRPr lang="en-US" sz="1600" baseline="0">
            <a:solidFill>
              <a:sysClr val="windowText" lastClr="000000"/>
            </a:solidFill>
            <a:latin typeface="Gotham Narrow Light" pitchFamily="50" charset="0"/>
            <a:cs typeface="Gotham narrow book"/>
          </a:endParaRPr>
        </a:p>
        <a:p xmlns:a="http://schemas.openxmlformats.org/drawingml/2006/main">
          <a:pPr algn="ctr"/>
          <a:r>
            <a:rPr lang="en-US" sz="1600" baseline="0">
              <a:solidFill>
                <a:srgbClr val="00818C"/>
              </a:solidFill>
              <a:latin typeface="Gotham Narrow Light" pitchFamily="50" charset="0"/>
              <a:cs typeface="Gotham narrow book"/>
            </a:rPr>
            <a:t>$1.7 bn</a:t>
          </a:r>
        </a:p>
        <a:p xmlns:a="http://schemas.openxmlformats.org/drawingml/2006/main">
          <a:pPr algn="ctr"/>
          <a:r>
            <a:rPr lang="en-US" sz="1600" baseline="0">
              <a:solidFill>
                <a:sysClr val="windowText" lastClr="000000"/>
              </a:solidFill>
              <a:latin typeface="Gotham Narrow Light" pitchFamily="50" charset="0"/>
              <a:cs typeface="Gotham narrow book"/>
            </a:rPr>
            <a:t>2.3%</a:t>
          </a:r>
        </a:p>
        <a:p xmlns:a="http://schemas.openxmlformats.org/drawingml/2006/main">
          <a:pPr algn="ctr"/>
          <a:endParaRPr lang="en-US" sz="1600" baseline="0">
            <a:solidFill>
              <a:srgbClr val="FFFFFF"/>
            </a:solidFill>
            <a:latin typeface="Gotham Narrow Light" pitchFamily="50" charset="0"/>
            <a:cs typeface="Gotham narrow book"/>
          </a:endParaRPr>
        </a:p>
        <a:p xmlns:a="http://schemas.openxmlformats.org/drawingml/2006/main">
          <a:pPr algn="ctr"/>
          <a:endParaRPr lang="en-US" sz="1600">
            <a:solidFill>
              <a:srgbClr val="FFFFFF"/>
            </a:solidFill>
            <a:latin typeface="Gotham Narrow Light" pitchFamily="50" charset="0"/>
            <a:cs typeface="Gotham narrow book"/>
          </a:endParaRPr>
        </a:p>
      </cdr:txBody>
    </cdr:sp>
  </cdr:relSizeAnchor>
  <cdr:relSizeAnchor xmlns:cdr="http://schemas.openxmlformats.org/drawingml/2006/chartDrawing">
    <cdr:from>
      <cdr:x>0.07338</cdr:x>
      <cdr:y>0.46565</cdr:y>
    </cdr:from>
    <cdr:to>
      <cdr:x>0.25094</cdr:x>
      <cdr:y>0.46565</cdr:y>
    </cdr:to>
    <cdr:cxnSp macro="">
      <cdr:nvCxnSpPr>
        <cdr:cNvPr id="24" name="Straight Connector 23"/>
        <cdr:cNvCxnSpPr/>
      </cdr:nvCxnSpPr>
      <cdr:spPr>
        <a:xfrm xmlns:a="http://schemas.openxmlformats.org/drawingml/2006/main" flipH="1" flipV="1">
          <a:off x="635000" y="2921000"/>
          <a:ext cx="1536701" cy="1"/>
        </a:xfrm>
        <a:prstGeom xmlns:a="http://schemas.openxmlformats.org/drawingml/2006/main" prst="line">
          <a:avLst/>
        </a:prstGeom>
        <a:ln xmlns:a="http://schemas.openxmlformats.org/drawingml/2006/main" w="19050">
          <a:solidFill>
            <a:srgbClr val="B01C0C"/>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0.07484</cdr:x>
      <cdr:y>0.46363</cdr:y>
    </cdr:from>
    <cdr:to>
      <cdr:x>0.07484</cdr:x>
      <cdr:y>0.52842</cdr:y>
    </cdr:to>
    <cdr:cxnSp macro="">
      <cdr:nvCxnSpPr>
        <cdr:cNvPr id="27" name="Straight Connector 26"/>
        <cdr:cNvCxnSpPr/>
      </cdr:nvCxnSpPr>
      <cdr:spPr>
        <a:xfrm xmlns:a="http://schemas.openxmlformats.org/drawingml/2006/main" flipH="1">
          <a:off x="647700" y="2908302"/>
          <a:ext cx="2" cy="406398"/>
        </a:xfrm>
        <a:prstGeom xmlns:a="http://schemas.openxmlformats.org/drawingml/2006/main" prst="line">
          <a:avLst/>
        </a:prstGeom>
        <a:ln xmlns:a="http://schemas.openxmlformats.org/drawingml/2006/main" w="19050">
          <a:solidFill>
            <a:srgbClr val="B01C0C"/>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cdr:x>
      <cdr:y>0.53449</cdr:y>
    </cdr:from>
    <cdr:to>
      <cdr:x>0.19518</cdr:x>
      <cdr:y>0.7167</cdr:y>
    </cdr:to>
    <cdr:sp macro="" textlink="">
      <cdr:nvSpPr>
        <cdr:cNvPr id="36" name="TextBox 1"/>
        <cdr:cNvSpPr txBox="1"/>
      </cdr:nvSpPr>
      <cdr:spPr>
        <a:xfrm xmlns:a="http://schemas.openxmlformats.org/drawingml/2006/main">
          <a:off x="0" y="3352800"/>
          <a:ext cx="1689100" cy="11429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B01C0C"/>
              </a:solidFill>
              <a:latin typeface="Gotham Narrow Light" pitchFamily="50" charset="0"/>
            </a:rPr>
            <a:t>total value of all medium- and long-term export credits</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67750"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0.09581</cdr:x>
      <cdr:y>0.92119</cdr:y>
    </cdr:from>
    <cdr:to>
      <cdr:x>0.99046</cdr:x>
      <cdr:y>1</cdr:y>
    </cdr:to>
    <cdr:sp macro="" textlink="">
      <cdr:nvSpPr>
        <cdr:cNvPr id="6" name="TextBox 5"/>
        <cdr:cNvSpPr txBox="1"/>
      </cdr:nvSpPr>
      <cdr:spPr>
        <a:xfrm xmlns:a="http://schemas.openxmlformats.org/drawingml/2006/main">
          <a:off x="829132" y="5778500"/>
          <a:ext cx="7742429" cy="494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000">
              <a:latin typeface="GoTHAM NARROW BODY"/>
              <a:cs typeface="Gotham narrow book"/>
            </a:rPr>
            <a:t>Source: </a:t>
          </a:r>
          <a:r>
            <a:rPr lang="en-US" sz="1000" i="1" baseline="0">
              <a:latin typeface="GoTHAM NARROW BODY"/>
              <a:cs typeface="Gotham narrow book"/>
            </a:rPr>
            <a:t>Export-Import Bank: Overview and Reauthorization Issues</a:t>
          </a:r>
          <a:r>
            <a:rPr lang="en-US" sz="1000" i="0" baseline="0">
              <a:latin typeface="GoTHAM NARROW BODY"/>
              <a:cs typeface="Gotham narrow book"/>
            </a:rPr>
            <a:t>,</a:t>
          </a:r>
          <a:r>
            <a:rPr lang="en-US" sz="1000" i="1" baseline="0">
              <a:latin typeface="GoTHAM NARROW BODY"/>
              <a:cs typeface="Gotham narrow book"/>
            </a:rPr>
            <a:t> </a:t>
          </a:r>
          <a:r>
            <a:rPr lang="en-US" sz="1000" i="0" baseline="0">
              <a:latin typeface="GoTHAM NARROW BODY"/>
              <a:cs typeface="Gotham narrow book"/>
            </a:rPr>
            <a:t>Congressional Research Service Report, </a:t>
          </a:r>
          <a:r>
            <a:rPr lang="en-US" sz="1000" baseline="0">
              <a:effectLst/>
              <a:latin typeface="GoTHAM NARROW BODY"/>
              <a:ea typeface="+mn-ea"/>
              <a:cs typeface="+mn-cs"/>
            </a:rPr>
            <a:t>accessed June 5, 2014. </a:t>
          </a:r>
        </a:p>
        <a:p xmlns:a="http://schemas.openxmlformats.org/drawingml/2006/main">
          <a:pPr algn="r"/>
          <a:r>
            <a:rPr lang="en-US" sz="1000" baseline="0">
              <a:effectLst/>
              <a:latin typeface="GoTHAM NARROW BODY"/>
              <a:ea typeface="+mn-ea"/>
              <a:cs typeface="+mn-cs"/>
            </a:rPr>
            <a:t>Produced by Veronique de Rugy and Andrea Castillo, Mercatus Center at George Mason University</a:t>
          </a:r>
          <a:r>
            <a:rPr lang="en-US" sz="1000" baseline="0">
              <a:effectLst/>
              <a:latin typeface="+mn-lt"/>
              <a:ea typeface="+mn-ea"/>
              <a:cs typeface="+mn-cs"/>
            </a:rPr>
            <a:t>.</a:t>
          </a:r>
          <a:endParaRPr lang="en-US" sz="1000">
            <a:effectLst/>
          </a:endParaRPr>
        </a:p>
        <a:p xmlns:a="http://schemas.openxmlformats.org/drawingml/2006/main">
          <a:pPr algn="r"/>
          <a:r>
            <a:rPr lang="en-US" sz="1000" i="0" baseline="0">
              <a:latin typeface="Gotham narrow book"/>
              <a:cs typeface="Gotham narrow book"/>
            </a:rPr>
            <a:t> </a:t>
          </a:r>
          <a:endParaRPr lang="en-US" sz="1000" i="0">
            <a:latin typeface="Gotham narrow book"/>
            <a:cs typeface="Gotham narrow book"/>
          </a:endParaRPr>
        </a:p>
      </cdr:txBody>
    </cdr:sp>
  </cdr:relSizeAnchor>
  <cdr:relSizeAnchor xmlns:cdr="http://schemas.openxmlformats.org/drawingml/2006/chartDrawing">
    <cdr:from>
      <cdr:x>0.09211</cdr:x>
      <cdr:y>0</cdr:y>
    </cdr:from>
    <cdr:to>
      <cdr:x>0.94716</cdr:x>
      <cdr:y>0.1233</cdr:y>
    </cdr:to>
    <cdr:sp macro="" textlink="">
      <cdr:nvSpPr>
        <cdr:cNvPr id="7" name="Rectangle 6"/>
        <cdr:cNvSpPr/>
      </cdr:nvSpPr>
      <cdr:spPr>
        <a:xfrm xmlns:a="http://schemas.openxmlformats.org/drawingml/2006/main">
          <a:off x="797101" y="0"/>
          <a:ext cx="7399725" cy="77344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2200" smtClean="0">
              <a:solidFill>
                <a:schemeClr val="tx1"/>
              </a:solidFill>
              <a:latin typeface="Gotham narrow book"/>
              <a:ea typeface="+mn-ea"/>
              <a:cs typeface="Gotham narrow book"/>
            </a:rPr>
            <a:t>Total</a:t>
          </a:r>
          <a:r>
            <a:rPr lang="en-US" sz="2200" baseline="0" smtClean="0">
              <a:solidFill>
                <a:schemeClr val="tx1"/>
              </a:solidFill>
              <a:latin typeface="Gotham narrow book"/>
              <a:ea typeface="+mn-ea"/>
              <a:cs typeface="Gotham narrow book"/>
            </a:rPr>
            <a:t> Medium- and Long-Term Loan ECA Assistance in Selected Countries, FY 2012</a:t>
          </a:r>
          <a:endParaRPr lang="en-US" sz="2200">
            <a:solidFill>
              <a:schemeClr val="tx1"/>
            </a:solidFill>
            <a:latin typeface="Gotham narrow book"/>
            <a:cs typeface="Gotham narrow book"/>
          </a:endParaRPr>
        </a:p>
      </cdr:txBody>
    </cdr:sp>
  </cdr:relSizeAnchor>
  <cdr:relSizeAnchor xmlns:cdr="http://schemas.openxmlformats.org/drawingml/2006/chartDrawing">
    <cdr:from>
      <cdr:x>0.17526</cdr:x>
      <cdr:y>0.35633</cdr:y>
    </cdr:from>
    <cdr:to>
      <cdr:x>0.42979</cdr:x>
      <cdr:y>0.49573</cdr:y>
    </cdr:to>
    <cdr:sp macro="" textlink="">
      <cdr:nvSpPr>
        <cdr:cNvPr id="4" name="TextBox 1"/>
        <cdr:cNvSpPr txBox="1"/>
      </cdr:nvSpPr>
      <cdr:spPr>
        <a:xfrm xmlns:a="http://schemas.openxmlformats.org/drawingml/2006/main">
          <a:off x="1516768" y="2235215"/>
          <a:ext cx="2202739" cy="8744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FFFFFF"/>
              </a:solidFill>
              <a:latin typeface="Gotham narrow book"/>
              <a:cs typeface="Gotham narrow book"/>
            </a:rPr>
            <a:t>United</a:t>
          </a:r>
          <a:r>
            <a:rPr lang="en-US" sz="1600" baseline="0">
              <a:solidFill>
                <a:srgbClr val="FFFFFF"/>
              </a:solidFill>
              <a:latin typeface="Gotham narrow book"/>
              <a:cs typeface="Gotham narrow book"/>
            </a:rPr>
            <a:t> States</a:t>
          </a:r>
        </a:p>
        <a:p xmlns:a="http://schemas.openxmlformats.org/drawingml/2006/main">
          <a:pPr algn="ctr"/>
          <a:r>
            <a:rPr lang="en-US" sz="1600" baseline="0">
              <a:solidFill>
                <a:srgbClr val="5C5C60"/>
              </a:solidFill>
              <a:latin typeface="Gotham narrow book"/>
              <a:cs typeface="Gotham narrow book"/>
            </a:rPr>
            <a:t>$31.3 bn</a:t>
          </a:r>
        </a:p>
        <a:p xmlns:a="http://schemas.openxmlformats.org/drawingml/2006/main">
          <a:pPr algn="ctr"/>
          <a:r>
            <a:rPr lang="en-US" sz="1600" baseline="0">
              <a:solidFill>
                <a:sysClr val="windowText" lastClr="000000"/>
              </a:solidFill>
              <a:latin typeface="Gotham narrow book"/>
              <a:cs typeface="Gotham narrow book"/>
            </a:rPr>
            <a:t>17.6%</a:t>
          </a:r>
        </a:p>
        <a:p xmlns:a="http://schemas.openxmlformats.org/drawingml/2006/main">
          <a:pPr algn="ctr"/>
          <a:endParaRPr lang="en-US" sz="1600" baseline="0">
            <a:solidFill>
              <a:srgbClr val="FFFFFF"/>
            </a:solidFill>
            <a:latin typeface="Gotham narrow book"/>
            <a:cs typeface="Gotham narrow book"/>
          </a:endParaRPr>
        </a:p>
        <a:p xmlns:a="http://schemas.openxmlformats.org/drawingml/2006/main">
          <a:pPr algn="ctr"/>
          <a:endParaRPr lang="en-US" sz="1600">
            <a:solidFill>
              <a:srgbClr val="FFFFFF"/>
            </a:solidFill>
            <a:latin typeface="Gotham narrow book"/>
            <a:cs typeface="Gotham narrow book"/>
          </a:endParaRPr>
        </a:p>
      </cdr:txBody>
    </cdr:sp>
  </cdr:relSizeAnchor>
  <cdr:relSizeAnchor xmlns:cdr="http://schemas.openxmlformats.org/drawingml/2006/chartDrawing">
    <cdr:from>
      <cdr:x>0.21991</cdr:x>
      <cdr:y>0.68431</cdr:y>
    </cdr:from>
    <cdr:to>
      <cdr:x>0.47444</cdr:x>
      <cdr:y>0.82371</cdr:y>
    </cdr:to>
    <cdr:sp macro="" textlink="">
      <cdr:nvSpPr>
        <cdr:cNvPr id="9" name="TextBox 1"/>
        <cdr:cNvSpPr txBox="1"/>
      </cdr:nvSpPr>
      <cdr:spPr>
        <a:xfrm xmlns:a="http://schemas.openxmlformats.org/drawingml/2006/main">
          <a:off x="1903148" y="4292616"/>
          <a:ext cx="2202739" cy="8744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aseline="0">
              <a:solidFill>
                <a:srgbClr val="FFFFFF"/>
              </a:solidFill>
              <a:latin typeface="Gotham narrow book"/>
              <a:cs typeface="Gotham narrow book"/>
            </a:rPr>
            <a:t>All Other G-7 ECAs</a:t>
          </a:r>
        </a:p>
        <a:p xmlns:a="http://schemas.openxmlformats.org/drawingml/2006/main">
          <a:pPr algn="ctr"/>
          <a:r>
            <a:rPr lang="en-US" sz="1600" baseline="0">
              <a:solidFill>
                <a:srgbClr val="5C5C60"/>
              </a:solidFill>
              <a:latin typeface="Gotham narrow book"/>
              <a:cs typeface="Gotham narrow book"/>
            </a:rPr>
            <a:t>$42.6 bn</a:t>
          </a:r>
        </a:p>
        <a:p xmlns:a="http://schemas.openxmlformats.org/drawingml/2006/main">
          <a:pPr algn="ctr"/>
          <a:r>
            <a:rPr lang="en-US" sz="1600" baseline="0">
              <a:solidFill>
                <a:sysClr val="windowText" lastClr="000000"/>
              </a:solidFill>
              <a:latin typeface="Gotham narrow book"/>
              <a:cs typeface="Gotham narrow book"/>
            </a:rPr>
            <a:t>25.3%</a:t>
          </a:r>
        </a:p>
        <a:p xmlns:a="http://schemas.openxmlformats.org/drawingml/2006/main">
          <a:pPr algn="ctr"/>
          <a:endParaRPr lang="en-US" sz="1600" baseline="0">
            <a:solidFill>
              <a:srgbClr val="FFFFFF"/>
            </a:solidFill>
            <a:latin typeface="Gotham narrow book"/>
            <a:cs typeface="Gotham narrow book"/>
          </a:endParaRPr>
        </a:p>
        <a:p xmlns:a="http://schemas.openxmlformats.org/drawingml/2006/main">
          <a:pPr algn="ctr"/>
          <a:endParaRPr lang="en-US" sz="1600">
            <a:solidFill>
              <a:srgbClr val="FFFFFF"/>
            </a:solidFill>
            <a:latin typeface="Gotham narrow book"/>
            <a:cs typeface="Gotham narrow book"/>
          </a:endParaRPr>
        </a:p>
      </cdr:txBody>
    </cdr:sp>
  </cdr:relSizeAnchor>
  <cdr:relSizeAnchor xmlns:cdr="http://schemas.openxmlformats.org/drawingml/2006/chartDrawing">
    <cdr:from>
      <cdr:x>0.54738</cdr:x>
      <cdr:y>0.62155</cdr:y>
    </cdr:from>
    <cdr:to>
      <cdr:x>0.80191</cdr:x>
      <cdr:y>0.7556</cdr:y>
    </cdr:to>
    <cdr:sp macro="" textlink="">
      <cdr:nvSpPr>
        <cdr:cNvPr id="10" name="TextBox 1"/>
        <cdr:cNvSpPr txBox="1"/>
      </cdr:nvSpPr>
      <cdr:spPr>
        <a:xfrm xmlns:a="http://schemas.openxmlformats.org/drawingml/2006/main">
          <a:off x="4737125" y="3898899"/>
          <a:ext cx="2202740" cy="840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FFFFFF"/>
              </a:solidFill>
              <a:latin typeface="Gotham narrow book"/>
              <a:cs typeface="Gotham narrow book"/>
            </a:rPr>
            <a:t>China</a:t>
          </a:r>
          <a:endParaRPr lang="en-US" sz="1600" baseline="0">
            <a:solidFill>
              <a:srgbClr val="FFFFFF"/>
            </a:solidFill>
            <a:latin typeface="Gotham narrow book"/>
            <a:cs typeface="Gotham narrow book"/>
          </a:endParaRPr>
        </a:p>
        <a:p xmlns:a="http://schemas.openxmlformats.org/drawingml/2006/main">
          <a:pPr algn="ctr"/>
          <a:r>
            <a:rPr lang="en-US" sz="1600" baseline="0">
              <a:solidFill>
                <a:srgbClr val="00818C"/>
              </a:solidFill>
              <a:latin typeface="Gotham narrow book"/>
              <a:cs typeface="Gotham narrow book"/>
            </a:rPr>
            <a:t>$45 bn</a:t>
          </a:r>
        </a:p>
        <a:p xmlns:a="http://schemas.openxmlformats.org/drawingml/2006/main">
          <a:pPr algn="ctr"/>
          <a:r>
            <a:rPr lang="en-US" sz="1600" baseline="0">
              <a:solidFill>
                <a:sysClr val="windowText" lastClr="000000"/>
              </a:solidFill>
              <a:latin typeface="Gotham narrow book"/>
              <a:cs typeface="Gotham narrow book"/>
            </a:rPr>
            <a:t>25.3%</a:t>
          </a:r>
        </a:p>
        <a:p xmlns:a="http://schemas.openxmlformats.org/drawingml/2006/main">
          <a:pPr algn="ctr"/>
          <a:endParaRPr lang="en-US" sz="1600" baseline="0">
            <a:solidFill>
              <a:srgbClr val="FFFFFF"/>
            </a:solidFill>
            <a:latin typeface="Gotham narrow book"/>
            <a:cs typeface="Gotham narrow book"/>
          </a:endParaRPr>
        </a:p>
        <a:p xmlns:a="http://schemas.openxmlformats.org/drawingml/2006/main">
          <a:pPr algn="ctr"/>
          <a:endParaRPr lang="en-US" sz="1600">
            <a:solidFill>
              <a:srgbClr val="FFFFFF"/>
            </a:solidFill>
            <a:latin typeface="Gotham narrow book"/>
            <a:cs typeface="Gotham narrow book"/>
          </a:endParaRPr>
        </a:p>
      </cdr:txBody>
    </cdr:sp>
  </cdr:relSizeAnchor>
  <cdr:relSizeAnchor xmlns:cdr="http://schemas.openxmlformats.org/drawingml/2006/chartDrawing">
    <cdr:from>
      <cdr:x>0.48543</cdr:x>
      <cdr:y>0.31381</cdr:y>
    </cdr:from>
    <cdr:to>
      <cdr:x>0.73996</cdr:x>
      <cdr:y>0.45972</cdr:y>
    </cdr:to>
    <cdr:sp macro="" textlink="">
      <cdr:nvSpPr>
        <cdr:cNvPr id="11" name="TextBox 1"/>
        <cdr:cNvSpPr txBox="1"/>
      </cdr:nvSpPr>
      <cdr:spPr>
        <a:xfrm xmlns:a="http://schemas.openxmlformats.org/drawingml/2006/main">
          <a:off x="4201000" y="1968500"/>
          <a:ext cx="2202739" cy="915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FFFFFF"/>
              </a:solidFill>
              <a:latin typeface="Gotham narrow book"/>
              <a:cs typeface="Gotham narrow book"/>
            </a:rPr>
            <a:t>All Other OECD ECAs</a:t>
          </a:r>
          <a:endParaRPr lang="en-US" sz="1600" baseline="0">
            <a:solidFill>
              <a:srgbClr val="FFFFFF"/>
            </a:solidFill>
            <a:latin typeface="Gotham narrow book"/>
            <a:cs typeface="Gotham narrow book"/>
          </a:endParaRPr>
        </a:p>
        <a:p xmlns:a="http://schemas.openxmlformats.org/drawingml/2006/main">
          <a:pPr algn="ctr"/>
          <a:r>
            <a:rPr lang="en-US" sz="1600" baseline="0">
              <a:solidFill>
                <a:srgbClr val="00818C"/>
              </a:solidFill>
              <a:latin typeface="Gotham narrow book"/>
              <a:cs typeface="Gotham narrow book"/>
            </a:rPr>
            <a:t>$45.7 bn</a:t>
          </a:r>
        </a:p>
        <a:p xmlns:a="http://schemas.openxmlformats.org/drawingml/2006/main">
          <a:pPr algn="ctr"/>
          <a:r>
            <a:rPr lang="en-US" sz="1600" baseline="0">
              <a:solidFill>
                <a:sysClr val="windowText" lastClr="000000"/>
              </a:solidFill>
              <a:latin typeface="Gotham narrow book"/>
              <a:cs typeface="Gotham narrow book"/>
            </a:rPr>
            <a:t>25.7%</a:t>
          </a:r>
        </a:p>
        <a:p xmlns:a="http://schemas.openxmlformats.org/drawingml/2006/main">
          <a:pPr algn="ctr"/>
          <a:endParaRPr lang="en-US" sz="1600" baseline="0">
            <a:solidFill>
              <a:srgbClr val="FFFFFF"/>
            </a:solidFill>
            <a:latin typeface="Gotham narrow book"/>
            <a:cs typeface="Gotham narrow book"/>
          </a:endParaRPr>
        </a:p>
        <a:p xmlns:a="http://schemas.openxmlformats.org/drawingml/2006/main">
          <a:pPr algn="ctr"/>
          <a:endParaRPr lang="en-US" sz="1600">
            <a:solidFill>
              <a:srgbClr val="FFFFFF"/>
            </a:solidFill>
            <a:latin typeface="Gotham narrow book"/>
            <a:cs typeface="Gotham narrow book"/>
          </a:endParaRPr>
        </a:p>
      </cdr:txBody>
    </cdr:sp>
  </cdr:relSizeAnchor>
  <cdr:relSizeAnchor xmlns:cdr="http://schemas.openxmlformats.org/drawingml/2006/chartDrawing">
    <cdr:from>
      <cdr:x>0.32872</cdr:x>
      <cdr:y>0.16399</cdr:y>
    </cdr:from>
    <cdr:to>
      <cdr:x>0.51216</cdr:x>
      <cdr:y>0.29168</cdr:y>
    </cdr:to>
    <cdr:sp macro="" textlink="">
      <cdr:nvSpPr>
        <cdr:cNvPr id="12" name="TextBox 1"/>
        <cdr:cNvSpPr txBox="1"/>
      </cdr:nvSpPr>
      <cdr:spPr>
        <a:xfrm xmlns:a="http://schemas.openxmlformats.org/drawingml/2006/main">
          <a:off x="2844800" y="1028700"/>
          <a:ext cx="1587500" cy="8010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FFFFFF"/>
              </a:solidFill>
              <a:latin typeface="Gotham narrow book"/>
              <a:cs typeface="Gotham narrow book"/>
            </a:rPr>
            <a:t>India</a:t>
          </a:r>
          <a:endParaRPr lang="en-US" sz="1600" baseline="0">
            <a:solidFill>
              <a:srgbClr val="FFFFFF"/>
            </a:solidFill>
            <a:latin typeface="Gotham narrow book"/>
            <a:cs typeface="Gotham narrow book"/>
          </a:endParaRPr>
        </a:p>
        <a:p xmlns:a="http://schemas.openxmlformats.org/drawingml/2006/main">
          <a:pPr algn="ctr"/>
          <a:r>
            <a:rPr lang="en-US" sz="1400" baseline="0">
              <a:solidFill>
                <a:sysClr val="windowText" lastClr="000000"/>
              </a:solidFill>
              <a:latin typeface="Gotham narrow book"/>
              <a:cs typeface="Gotham narrow book"/>
            </a:rPr>
            <a:t>$10.6 bn</a:t>
          </a:r>
        </a:p>
        <a:p xmlns:a="http://schemas.openxmlformats.org/drawingml/2006/main">
          <a:pPr algn="ctr"/>
          <a:r>
            <a:rPr lang="en-US" sz="1600" baseline="0">
              <a:solidFill>
                <a:sysClr val="windowText" lastClr="000000"/>
              </a:solidFill>
              <a:latin typeface="Gotham narrow book"/>
              <a:cs typeface="Gotham narrow book"/>
            </a:rPr>
            <a:t>6%</a:t>
          </a:r>
        </a:p>
        <a:p xmlns:a="http://schemas.openxmlformats.org/drawingml/2006/main">
          <a:pPr algn="ctr"/>
          <a:endParaRPr lang="en-US" sz="1600" baseline="0">
            <a:solidFill>
              <a:srgbClr val="FFFFFF"/>
            </a:solidFill>
            <a:latin typeface="Gotham narrow book"/>
            <a:cs typeface="Gotham narrow book"/>
          </a:endParaRPr>
        </a:p>
        <a:p xmlns:a="http://schemas.openxmlformats.org/drawingml/2006/main">
          <a:pPr algn="ctr"/>
          <a:endParaRPr lang="en-US" sz="1600">
            <a:solidFill>
              <a:srgbClr val="FFFFFF"/>
            </a:solidFill>
            <a:latin typeface="Gotham narrow book"/>
            <a:cs typeface="Gotham narrow book"/>
          </a:endParaRPr>
        </a:p>
      </cdr:txBody>
    </cdr:sp>
  </cdr:relSizeAnchor>
  <cdr:relSizeAnchor xmlns:cdr="http://schemas.openxmlformats.org/drawingml/2006/chartDrawing">
    <cdr:from>
      <cdr:x>0.22013</cdr:x>
      <cdr:y>0.14248</cdr:y>
    </cdr:from>
    <cdr:to>
      <cdr:x>0.47253</cdr:x>
      <cdr:y>0.14577</cdr:y>
    </cdr:to>
    <cdr:cxnSp macro="">
      <cdr:nvCxnSpPr>
        <cdr:cNvPr id="14" name="Straight Connector 13"/>
        <cdr:cNvCxnSpPr/>
      </cdr:nvCxnSpPr>
      <cdr:spPr>
        <a:xfrm xmlns:a="http://schemas.openxmlformats.org/drawingml/2006/main" flipH="1">
          <a:off x="1905000" y="893767"/>
          <a:ext cx="2184372" cy="20633"/>
        </a:xfrm>
        <a:prstGeom xmlns:a="http://schemas.openxmlformats.org/drawingml/2006/main" prst="line">
          <a:avLst/>
        </a:prstGeom>
        <a:ln xmlns:a="http://schemas.openxmlformats.org/drawingml/2006/main" w="19050">
          <a:solidFill>
            <a:srgbClr val="316066"/>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0.0488</cdr:x>
      <cdr:y>0.12299</cdr:y>
    </cdr:from>
    <cdr:to>
      <cdr:x>0.30333</cdr:x>
      <cdr:y>0.2624</cdr:y>
    </cdr:to>
    <cdr:sp macro="" textlink="">
      <cdr:nvSpPr>
        <cdr:cNvPr id="21" name="TextBox 1"/>
        <cdr:cNvSpPr txBox="1"/>
      </cdr:nvSpPr>
      <cdr:spPr>
        <a:xfrm xmlns:a="http://schemas.openxmlformats.org/drawingml/2006/main">
          <a:off x="422281" y="771521"/>
          <a:ext cx="2202739" cy="8745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ysClr val="windowText" lastClr="000000"/>
              </a:solidFill>
              <a:latin typeface="Gotham narrow book"/>
              <a:cs typeface="Gotham narrow book"/>
            </a:rPr>
            <a:t>Brazil</a:t>
          </a:r>
          <a:endParaRPr lang="en-US" sz="1600" baseline="0">
            <a:solidFill>
              <a:sysClr val="windowText" lastClr="000000"/>
            </a:solidFill>
            <a:latin typeface="Gotham narrow book"/>
            <a:cs typeface="Gotham narrow book"/>
          </a:endParaRPr>
        </a:p>
        <a:p xmlns:a="http://schemas.openxmlformats.org/drawingml/2006/main">
          <a:pPr algn="ctr"/>
          <a:r>
            <a:rPr lang="en-US" sz="1600" baseline="0">
              <a:solidFill>
                <a:srgbClr val="316066"/>
              </a:solidFill>
              <a:latin typeface="Gotham narrow book"/>
              <a:cs typeface="Gotham narrow book"/>
            </a:rPr>
            <a:t>$2.7 bn</a:t>
          </a:r>
        </a:p>
        <a:p xmlns:a="http://schemas.openxmlformats.org/drawingml/2006/main">
          <a:pPr algn="ctr"/>
          <a:r>
            <a:rPr lang="en-US" sz="1600" baseline="0">
              <a:solidFill>
                <a:sysClr val="windowText" lastClr="000000"/>
              </a:solidFill>
              <a:latin typeface="Gotham narrow book"/>
              <a:cs typeface="Gotham narrow book"/>
            </a:rPr>
            <a:t>1.5%</a:t>
          </a:r>
        </a:p>
        <a:p xmlns:a="http://schemas.openxmlformats.org/drawingml/2006/main">
          <a:pPr algn="ctr"/>
          <a:endParaRPr lang="en-US" sz="1600" baseline="0">
            <a:solidFill>
              <a:srgbClr val="FFFFFF"/>
            </a:solidFill>
            <a:latin typeface="Gotham narrow book"/>
            <a:cs typeface="Gotham narrow book"/>
          </a:endParaRPr>
        </a:p>
        <a:p xmlns:a="http://schemas.openxmlformats.org/drawingml/2006/main">
          <a:pPr algn="ctr"/>
          <a:endParaRPr lang="en-US" sz="1600">
            <a:solidFill>
              <a:srgbClr val="FFFFFF"/>
            </a:solidFill>
            <a:latin typeface="Gotham narrow book"/>
            <a:cs typeface="Gotham narrow book"/>
          </a:endParaRPr>
        </a:p>
      </cdr:txBody>
    </cdr:sp>
  </cdr:relSizeAnchor>
  <cdr:relSizeAnchor xmlns:cdr="http://schemas.openxmlformats.org/drawingml/2006/chartDrawing">
    <cdr:from>
      <cdr:x>0.06751</cdr:x>
      <cdr:y>0.41908</cdr:y>
    </cdr:from>
    <cdr:to>
      <cdr:x>0.24507</cdr:x>
      <cdr:y>0.41908</cdr:y>
    </cdr:to>
    <cdr:cxnSp macro="">
      <cdr:nvCxnSpPr>
        <cdr:cNvPr id="24" name="Straight Connector 23"/>
        <cdr:cNvCxnSpPr/>
      </cdr:nvCxnSpPr>
      <cdr:spPr>
        <a:xfrm xmlns:a="http://schemas.openxmlformats.org/drawingml/2006/main" flipH="1" flipV="1">
          <a:off x="584241" y="2628873"/>
          <a:ext cx="1536630" cy="0"/>
        </a:xfrm>
        <a:prstGeom xmlns:a="http://schemas.openxmlformats.org/drawingml/2006/main" prst="line">
          <a:avLst/>
        </a:prstGeom>
        <a:ln xmlns:a="http://schemas.openxmlformats.org/drawingml/2006/main" w="19050">
          <a:solidFill>
            <a:srgbClr val="5C5C60"/>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0.06897</cdr:x>
      <cdr:y>0.41909</cdr:y>
    </cdr:from>
    <cdr:to>
      <cdr:x>0.06897</cdr:x>
      <cdr:y>0.48388</cdr:y>
    </cdr:to>
    <cdr:cxnSp macro="">
      <cdr:nvCxnSpPr>
        <cdr:cNvPr id="27" name="Straight Connector 26"/>
        <cdr:cNvCxnSpPr/>
      </cdr:nvCxnSpPr>
      <cdr:spPr>
        <a:xfrm xmlns:a="http://schemas.openxmlformats.org/drawingml/2006/main" flipH="1">
          <a:off x="596876" y="2628901"/>
          <a:ext cx="0" cy="406421"/>
        </a:xfrm>
        <a:prstGeom xmlns:a="http://schemas.openxmlformats.org/drawingml/2006/main" prst="line">
          <a:avLst/>
        </a:prstGeom>
        <a:ln xmlns:a="http://schemas.openxmlformats.org/drawingml/2006/main" w="19050">
          <a:solidFill>
            <a:srgbClr val="5C5C60"/>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cdr:x>
      <cdr:y>0.4859</cdr:y>
    </cdr:from>
    <cdr:to>
      <cdr:x>0.19518</cdr:x>
      <cdr:y>0.66811</cdr:y>
    </cdr:to>
    <cdr:sp macro="" textlink="">
      <cdr:nvSpPr>
        <cdr:cNvPr id="36" name="TextBox 1"/>
        <cdr:cNvSpPr txBox="1"/>
      </cdr:nvSpPr>
      <cdr:spPr>
        <a:xfrm xmlns:a="http://schemas.openxmlformats.org/drawingml/2006/main">
          <a:off x="0" y="3047999"/>
          <a:ext cx="1689116" cy="11429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5C5C60"/>
              </a:solidFill>
            </a:rPr>
            <a:t>total value of all medium- and long-term export credits</a:t>
          </a:r>
        </a:p>
      </cdr:txBody>
    </cdr:sp>
  </cdr:relSizeAnchor>
  <cdr:relSizeAnchor xmlns:cdr="http://schemas.openxmlformats.org/drawingml/2006/chartDrawing">
    <cdr:from>
      <cdr:x>0.81363</cdr:x>
      <cdr:y>0.65539</cdr:y>
    </cdr:from>
    <cdr:to>
      <cdr:x>1</cdr:x>
      <cdr:y>0.8376</cdr:y>
    </cdr:to>
    <cdr:sp macro="" textlink="">
      <cdr:nvSpPr>
        <cdr:cNvPr id="22" name="TextBox 1"/>
        <cdr:cNvSpPr txBox="1"/>
      </cdr:nvSpPr>
      <cdr:spPr>
        <a:xfrm xmlns:a="http://schemas.openxmlformats.org/drawingml/2006/main">
          <a:off x="7041243" y="4111172"/>
          <a:ext cx="1612900" cy="11429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a:solidFill>
                <a:srgbClr val="00818C"/>
              </a:solidFill>
            </a:rPr>
            <a:t>percent of total for</a:t>
          </a:r>
          <a:r>
            <a:rPr lang="en-US" sz="1600" baseline="0">
              <a:solidFill>
                <a:srgbClr val="00818C"/>
              </a:solidFill>
            </a:rPr>
            <a:t> all countries</a:t>
          </a:r>
        </a:p>
        <a:p xmlns:a="http://schemas.openxmlformats.org/drawingml/2006/main">
          <a:pPr algn="ctr"/>
          <a:r>
            <a:rPr lang="en-US" sz="1600" baseline="0">
              <a:solidFill>
                <a:srgbClr val="00818C"/>
              </a:solidFill>
            </a:rPr>
            <a:t>($177.9 bn)</a:t>
          </a:r>
          <a:endParaRPr lang="en-US" sz="1600">
            <a:solidFill>
              <a:srgbClr val="00818C"/>
            </a:solidFill>
          </a:endParaRPr>
        </a:p>
      </cdr:txBody>
    </cdr:sp>
  </cdr:relSizeAnchor>
  <cdr:relSizeAnchor xmlns:cdr="http://schemas.openxmlformats.org/drawingml/2006/chartDrawing">
    <cdr:from>
      <cdr:x>0.71552</cdr:x>
      <cdr:y>0.72104</cdr:y>
    </cdr:from>
    <cdr:to>
      <cdr:x>0.81447</cdr:x>
      <cdr:y>0.72234</cdr:y>
    </cdr:to>
    <cdr:cxnSp macro="">
      <cdr:nvCxnSpPr>
        <cdr:cNvPr id="25" name="Straight Connector 24"/>
        <cdr:cNvCxnSpPr/>
      </cdr:nvCxnSpPr>
      <cdr:spPr>
        <a:xfrm xmlns:a="http://schemas.openxmlformats.org/drawingml/2006/main" flipH="1" flipV="1">
          <a:off x="6192199" y="4522989"/>
          <a:ext cx="856301" cy="8190"/>
        </a:xfrm>
        <a:prstGeom xmlns:a="http://schemas.openxmlformats.org/drawingml/2006/main" prst="line">
          <a:avLst/>
        </a:prstGeom>
        <a:ln xmlns:a="http://schemas.openxmlformats.org/drawingml/2006/main" w="19050">
          <a:solidFill>
            <a:srgbClr val="00818C"/>
          </a:solidFill>
          <a:prstDash val="sysDot"/>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0.89434</cdr:x>
      <cdr:y>0.75112</cdr:y>
    </cdr:from>
    <cdr:to>
      <cdr:x>1</cdr:x>
      <cdr:y>0.89689</cdr:y>
    </cdr:to>
    <cdr:sp macro="" textlink="">
      <cdr:nvSpPr>
        <cdr:cNvPr id="17" name="TextBox 16"/>
        <cdr:cNvSpPr txBox="1"/>
      </cdr:nvSpPr>
      <cdr:spPr>
        <a:xfrm xmlns:a="http://schemas.openxmlformats.org/drawingml/2006/main">
          <a:off x="7785100" y="47117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0.77694</cdr:x>
      <cdr:y>0.1397</cdr:y>
    </cdr:from>
    <cdr:to>
      <cdr:x>1</cdr:x>
      <cdr:y>0.52234</cdr:y>
    </cdr:to>
    <cdr:sp macro="" textlink="">
      <cdr:nvSpPr>
        <cdr:cNvPr id="26" name="TextBox 1"/>
        <cdr:cNvSpPr txBox="1"/>
      </cdr:nvSpPr>
      <cdr:spPr>
        <a:xfrm xmlns:a="http://schemas.openxmlformats.org/drawingml/2006/main">
          <a:off x="6723743" y="876300"/>
          <a:ext cx="1930400" cy="24003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600">
              <a:solidFill>
                <a:srgbClr val="00818C"/>
              </a:solidFill>
            </a:rPr>
            <a:t>S. Korea: $22.6 bn</a:t>
          </a:r>
        </a:p>
        <a:p xmlns:a="http://schemas.openxmlformats.org/drawingml/2006/main">
          <a:pPr algn="r"/>
          <a:r>
            <a:rPr lang="en-US" sz="1600">
              <a:solidFill>
                <a:srgbClr val="00818C"/>
              </a:solidFill>
            </a:rPr>
            <a:t>Sweden: $5.1 bn</a:t>
          </a:r>
        </a:p>
        <a:p xmlns:a="http://schemas.openxmlformats.org/drawingml/2006/main">
          <a:pPr algn="r"/>
          <a:r>
            <a:rPr lang="en-US" sz="1600">
              <a:solidFill>
                <a:srgbClr val="00818C"/>
              </a:solidFill>
            </a:rPr>
            <a:t>Denmark: $3.9</a:t>
          </a:r>
          <a:r>
            <a:rPr lang="en-US" sz="1600" baseline="0">
              <a:solidFill>
                <a:srgbClr val="00818C"/>
              </a:solidFill>
            </a:rPr>
            <a:t> bn</a:t>
          </a:r>
        </a:p>
        <a:p xmlns:a="http://schemas.openxmlformats.org/drawingml/2006/main">
          <a:pPr algn="r"/>
          <a:r>
            <a:rPr lang="en-US" sz="1600" baseline="0">
              <a:solidFill>
                <a:srgbClr val="00818C"/>
              </a:solidFill>
            </a:rPr>
            <a:t>Netherlands: $2.2 bn</a:t>
          </a:r>
        </a:p>
        <a:p xmlns:a="http://schemas.openxmlformats.org/drawingml/2006/main">
          <a:pPr algn="r"/>
          <a:r>
            <a:rPr lang="en-US" sz="1600" baseline="0">
              <a:solidFill>
                <a:srgbClr val="00818C"/>
              </a:solidFill>
            </a:rPr>
            <a:t>Norway: $2.2 bn</a:t>
          </a:r>
        </a:p>
        <a:p xmlns:a="http://schemas.openxmlformats.org/drawingml/2006/main">
          <a:pPr algn="r"/>
          <a:r>
            <a:rPr lang="en-US" sz="1600" baseline="0">
              <a:solidFill>
                <a:srgbClr val="00818C"/>
              </a:solidFill>
            </a:rPr>
            <a:t>Finland: $2 bn</a:t>
          </a:r>
        </a:p>
        <a:p xmlns:a="http://schemas.openxmlformats.org/drawingml/2006/main">
          <a:pPr algn="r"/>
          <a:r>
            <a:rPr lang="en-US" sz="1600" baseline="0">
              <a:solidFill>
                <a:srgbClr val="00818C"/>
              </a:solidFill>
            </a:rPr>
            <a:t>Austria: $1.4 bn</a:t>
          </a:r>
        </a:p>
        <a:p xmlns:a="http://schemas.openxmlformats.org/drawingml/2006/main">
          <a:pPr algn="r"/>
          <a:r>
            <a:rPr lang="en-US" sz="1600" baseline="0">
              <a:solidFill>
                <a:srgbClr val="00818C"/>
              </a:solidFill>
            </a:rPr>
            <a:t>Spain: $1.4 bn</a:t>
          </a:r>
        </a:p>
        <a:p xmlns:a="http://schemas.openxmlformats.org/drawingml/2006/main">
          <a:pPr algn="r"/>
          <a:r>
            <a:rPr lang="en-US" sz="1600" baseline="0">
              <a:solidFill>
                <a:srgbClr val="00818C"/>
              </a:solidFill>
            </a:rPr>
            <a:t>All others: $5 bn</a:t>
          </a:r>
          <a:endParaRPr lang="en-US" sz="1600">
            <a:solidFill>
              <a:srgbClr val="00818C"/>
            </a:solidFill>
          </a:endParaRPr>
        </a:p>
        <a:p xmlns:a="http://schemas.openxmlformats.org/drawingml/2006/main">
          <a:pPr algn="r"/>
          <a:endParaRPr lang="en-US" sz="1600">
            <a:solidFill>
              <a:srgbClr val="00818C"/>
            </a:solidFill>
          </a:endParaRPr>
        </a:p>
      </cdr:txBody>
    </cdr:sp>
  </cdr:relSizeAnchor>
  <cdr:relSizeAnchor xmlns:cdr="http://schemas.openxmlformats.org/drawingml/2006/chartDrawing">
    <cdr:from>
      <cdr:x>0.77191</cdr:x>
      <cdr:y>0.14577</cdr:y>
    </cdr:from>
    <cdr:to>
      <cdr:x>0.79099</cdr:x>
      <cdr:y>0.51424</cdr:y>
    </cdr:to>
    <cdr:sp macro="" textlink="">
      <cdr:nvSpPr>
        <cdr:cNvPr id="19" name="Left Brace 18"/>
        <cdr:cNvSpPr/>
      </cdr:nvSpPr>
      <cdr:spPr>
        <a:xfrm xmlns:a="http://schemas.openxmlformats.org/drawingml/2006/main">
          <a:off x="6680200" y="914400"/>
          <a:ext cx="165100" cy="2311400"/>
        </a:xfrm>
        <a:prstGeom xmlns:a="http://schemas.openxmlformats.org/drawingml/2006/main" prst="lef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exim.gov/about/library/reports/annualreports/2013/FY2013-auth-summary-and-small-business-auth.pdf" TargetMode="External"/><Relationship Id="rId1" Type="http://schemas.openxmlformats.org/officeDocument/2006/relationships/hyperlink" Target="http://www.exim.gov/about/library/reports/annualreports/2013/FY2013-auth-summary-and-small-business-auth.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exim.gov/about/library/reports/annualreports/2013/annual-report-2013.pdf"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dx.doi.org/10.1787/gdp-cusd-table-2014-5-en"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Fratto/OECDStat_Metadata/OECDStat_Metadata/ShowMetadata.ashx%3fDataset=MEI_BOP&amp;Coords=%5bSUBJECT%5d.%5bBPCRTD01%5d,%5bMEASURE%5d.%5bCXCUSA%5d,%5bLOCATION%5d.%5bDNK%5d&amp;ShowOnWeb=true" TargetMode="External"/><Relationship Id="rId13" Type="http://schemas.openxmlformats.org/officeDocument/2006/relationships/hyperlink" Target="Fratto/OECDStat_Metadata/OECDStat_Metadata/ShowMetadata.ashx%3fDataset=MEI_BOP&amp;Coords=%5bSUBJECT%5d.%5bBPCRTD01%5d,%5bMEASURE%5d.%5bCXCUSA%5d,%5bLOCATION%5d.%5bGRC%5d&amp;ShowOnWeb=true" TargetMode="External"/><Relationship Id="rId18" Type="http://schemas.openxmlformats.org/officeDocument/2006/relationships/hyperlink" Target="Fratto/OECDStat_Metadata/OECDStat_Metadata/ShowMetadata.ashx%3fDataset=MEI_BOP&amp;Coords=%5bSUBJECT%5d.%5bBPCRTD01%5d,%5bMEASURE%5d.%5bCXCUSA%5d,%5bLOCATION%5d.%5bITA%5d&amp;ShowOnWeb=true" TargetMode="External"/><Relationship Id="rId26" Type="http://schemas.openxmlformats.org/officeDocument/2006/relationships/hyperlink" Target="Fratto/OECDStat_Metadata/OECDStat_Metadata/ShowMetadata.ashx%3fDataset=MEI_BOP&amp;Coords=%5bSUBJECT%5d.%5bBPCRTD01%5d,%5bMEASURE%5d.%5bCXCUSA%5d,%5bLOCATION%5d.%5bPRT%5d&amp;ShowOnWeb=true" TargetMode="External"/><Relationship Id="rId3" Type="http://schemas.openxmlformats.org/officeDocument/2006/relationships/hyperlink" Target="Fratto/OECDStat_Metadata/OECDStat_Metadata/ShowMetadata.ashx%3fDataset=MEI_BOP&amp;Coords=%5bSUBJECT%5d.%5bBPCRTD01%5d,%5bMEASURE%5d.%5bCXCUSA%5d,%5bLOCATION%5d.%5bAUT%5d&amp;ShowOnWeb=true" TargetMode="External"/><Relationship Id="rId21" Type="http://schemas.openxmlformats.org/officeDocument/2006/relationships/hyperlink" Target="Fratto/OECDStat_Metadata/OECDStat_Metadata/ShowMetadata.ashx%3fDataset=MEI_BOP&amp;Coords=%5bSUBJECT%5d.%5bBPCRTD01%5d,%5bMEASURE%5d.%5bCXCUSA%5d,%5bLOCATION%5d.%5bMEX%5d&amp;ShowOnWeb=true" TargetMode="External"/><Relationship Id="rId34" Type="http://schemas.openxmlformats.org/officeDocument/2006/relationships/hyperlink" Target="Fratto/OECDStat_Metadata/OECDStat_Metadata/ShowMetadata.ashx%3fDataset=MEI_BOP&amp;Coords=%5bLOCATION%5d.%5bG7M%5d&amp;ShowOnWeb=true&amp;Lang=en" TargetMode="External"/><Relationship Id="rId7" Type="http://schemas.openxmlformats.org/officeDocument/2006/relationships/hyperlink" Target="Fratto/OECDStat_Metadata/OECDStat_Metadata/ShowMetadata.ashx%3fDataset=MEI_BOP&amp;Coords=%5bSUBJECT%5d.%5bBPCRTD01%5d,%5bMEASURE%5d.%5bCXCUSA%5d,%5bLOCATION%5d.%5bCZE%5d&amp;ShowOnWeb=true" TargetMode="External"/><Relationship Id="rId12" Type="http://schemas.openxmlformats.org/officeDocument/2006/relationships/hyperlink" Target="Fratto/OECDStat_Metadata/OECDStat_Metadata/ShowMetadata.ashx%3fDataset=MEI_BOP&amp;Coords=%5bSUBJECT%5d.%5bBPCRTD01%5d,%5bMEASURE%5d.%5bCXCUSA%5d,%5bLOCATION%5d.%5bDEU%5d&amp;ShowOnWeb=true" TargetMode="External"/><Relationship Id="rId17" Type="http://schemas.openxmlformats.org/officeDocument/2006/relationships/hyperlink" Target="Fratto/OECDStat_Metadata/OECDStat_Metadata/ShowMetadata.ashx%3fDataset=MEI_BOP&amp;Coords=%5bLOCATION%5d.%5bISR%5d&amp;ShowOnWeb=true&amp;Lang=en" TargetMode="External"/><Relationship Id="rId25" Type="http://schemas.openxmlformats.org/officeDocument/2006/relationships/hyperlink" Target="Fratto/OECDStat_Metadata/OECDStat_Metadata/ShowMetadata.ashx%3fDataset=MEI_BOP&amp;Coords=%5bSUBJECT%5d.%5bBPCRTD01%5d,%5bMEASURE%5d.%5bCXCUSA%5d,%5bLOCATION%5d.%5bPOL%5d&amp;ShowOnWeb=true" TargetMode="External"/><Relationship Id="rId33" Type="http://schemas.openxmlformats.org/officeDocument/2006/relationships/hyperlink" Target="Fratto/OECDStat_Metadata/OECDStat_Metadata/ShowMetadata.ashx%3fDataset=MEI_BOP&amp;Coords=%5bSUBJECT%5d.%5bBPCRTD01%5d,%5bMEASURE%5d.%5bCXCUSA%5d,%5bLOCATION%5d.%5bUSA%5d&amp;ShowOnWeb=true" TargetMode="External"/><Relationship Id="rId2" Type="http://schemas.openxmlformats.org/officeDocument/2006/relationships/hyperlink" Target="Fratto/OECDStat_Metadata/OECDStat_Metadata/ShowMetadata.ashx%3fDataset=MEI_BOP&amp;Coords=%5bSUBJECT%5d.%5bBPCRTD01%5d,%5bMEASURE%5d.%5bCXCUSA%5d,%5bLOCATION%5d.%5bAUS%5d&amp;ShowOnWeb=true" TargetMode="External"/><Relationship Id="rId16" Type="http://schemas.openxmlformats.org/officeDocument/2006/relationships/hyperlink" Target="Fratto/OECDStat_Metadata/OECDStat_Metadata/ShowMetadata.ashx%3fDataset=MEI_BOP&amp;Coords=%5bSUBJECT%5d.%5bBPCRTD01%5d,%5bMEASURE%5d.%5bCXCUSA%5d,%5bLOCATION%5d.%5bIRL%5d&amp;ShowOnWeb=true" TargetMode="External"/><Relationship Id="rId20" Type="http://schemas.openxmlformats.org/officeDocument/2006/relationships/hyperlink" Target="Fratto/OECDStat_Metadata/OECDStat_Metadata/ShowMetadata.ashx%3fDataset=MEI_BOP&amp;Coords=%5bSUBJECT%5d.%5bBPCRTD01%5d,%5bMEASURE%5d.%5bCXCUSA%5d,%5bLOCATION%5d.%5bLUX%5d&amp;ShowOnWeb=true" TargetMode="External"/><Relationship Id="rId29" Type="http://schemas.openxmlformats.org/officeDocument/2006/relationships/hyperlink" Target="Fratto/OECDStat_Metadata/OECDStat_Metadata/ShowMetadata.ashx%3fDataset=MEI_BOP&amp;Coords=%5bSUBJECT%5d.%5bBPCRTD01%5d,%5bMEASURE%5d.%5bCXCUSA%5d,%5bLOCATION%5d.%5bSWE%5d&amp;ShowOnWeb=true" TargetMode="External"/><Relationship Id="rId1" Type="http://schemas.openxmlformats.org/officeDocument/2006/relationships/hyperlink" Target="Fratto/OECDStat_Metadata/OECDStat_Metadata/ShowMetadata.ashx%3fDataset=MEI_BOP&amp;ShowOnWeb=true&amp;Lang=en" TargetMode="External"/><Relationship Id="rId6" Type="http://schemas.openxmlformats.org/officeDocument/2006/relationships/hyperlink" Target="Fratto/OECDStat_Metadata/OECDStat_Metadata/ShowMetadata.ashx%3fDataset=MEI_BOP&amp;Coords=%5bSUBJECT%5d.%5bBPCRTD01%5d,%5bMEASURE%5d.%5bCXCUSA%5d,%5bLOCATION%5d.%5bCHL%5d&amp;ShowOnWeb=true" TargetMode="External"/><Relationship Id="rId11" Type="http://schemas.openxmlformats.org/officeDocument/2006/relationships/hyperlink" Target="Fratto/OECDStat_Metadata/OECDStat_Metadata/ShowMetadata.ashx%3fDataset=MEI_BOP&amp;Coords=%5bLOCATION%5d.%5bDEU%5d&amp;ShowOnWeb=true&amp;Lang=en" TargetMode="External"/><Relationship Id="rId24" Type="http://schemas.openxmlformats.org/officeDocument/2006/relationships/hyperlink" Target="Fratto/OECDStat_Metadata/OECDStat_Metadata/ShowMetadata.ashx%3fDataset=MEI_BOP&amp;Coords=%5bSUBJECT%5d.%5bBPCRTD01%5d,%5bMEASURE%5d.%5bCXCUSA%5d,%5bLOCATION%5d.%5bNOR%5d&amp;ShowOnWeb=true" TargetMode="External"/><Relationship Id="rId32" Type="http://schemas.openxmlformats.org/officeDocument/2006/relationships/hyperlink" Target="Fratto/OECDStat_Metadata/OECDStat_Metadata/ShowMetadata.ashx%3fDataset=MEI_BOP&amp;Coords=%5bSUBJECT%5d.%5bBPCRTD01%5d,%5bMEASURE%5d.%5bCXCUSA%5d,%5bLOCATION%5d.%5bGBR%5d&amp;ShowOnWeb=true" TargetMode="External"/><Relationship Id="rId37" Type="http://schemas.openxmlformats.org/officeDocument/2006/relationships/hyperlink" Target="http://stats.oecd.org/" TargetMode="External"/><Relationship Id="rId5" Type="http://schemas.openxmlformats.org/officeDocument/2006/relationships/hyperlink" Target="Fratto/OECDStat_Metadata/OECDStat_Metadata/ShowMetadata.ashx%3fDataset=MEI_BOP&amp;Coords=%5bSUBJECT%5d.%5bBPCRTD01%5d,%5bMEASURE%5d.%5bCXCUSA%5d,%5bLOCATION%5d.%5bCAN%5d&amp;ShowOnWeb=true" TargetMode="External"/><Relationship Id="rId15" Type="http://schemas.openxmlformats.org/officeDocument/2006/relationships/hyperlink" Target="Fratto/OECDStat_Metadata/OECDStat_Metadata/ShowMetadata.ashx%3fDataset=MEI_BOP&amp;Coords=%5bSUBJECT%5d.%5bBPCRTD01%5d,%5bMEASURE%5d.%5bCXCUSA%5d,%5bLOCATION%5d.%5bISL%5d&amp;ShowOnWeb=true" TargetMode="External"/><Relationship Id="rId23" Type="http://schemas.openxmlformats.org/officeDocument/2006/relationships/hyperlink" Target="Fratto/OECDStat_Metadata/OECDStat_Metadata/ShowMetadata.ashx%3fDataset=MEI_BOP&amp;Coords=%5bSUBJECT%5d.%5bBPCRTD01%5d,%5bMEASURE%5d.%5bCXCUSA%5d,%5bLOCATION%5d.%5bNZL%5d&amp;ShowOnWeb=true" TargetMode="External"/><Relationship Id="rId28" Type="http://schemas.openxmlformats.org/officeDocument/2006/relationships/hyperlink" Target="Fratto/OECDStat_Metadata/OECDStat_Metadata/ShowMetadata.ashx%3fDataset=MEI_BOP&amp;Coords=%5bSUBJECT%5d.%5bBPCRTD01%5d,%5bMEASURE%5d.%5bCXCUSA%5d,%5bLOCATION%5d.%5bESP%5d&amp;ShowOnWeb=true" TargetMode="External"/><Relationship Id="rId36" Type="http://schemas.openxmlformats.org/officeDocument/2006/relationships/hyperlink" Target="Fratto/OECDStat_Metadata/OECDStat_Metadata/ShowMetadata.ashx%3fDataset=MEI_BOP&amp;Coords=%5bSUBJECT%5d.%5bBPCRTD01%5d,%5bMEASURE%5d.%5bCXCUSA%5d,%5bLOCATION%5d.%5bIDN%5d&amp;ShowOnWeb=true" TargetMode="External"/><Relationship Id="rId10" Type="http://schemas.openxmlformats.org/officeDocument/2006/relationships/hyperlink" Target="Fratto/OECDStat_Metadata/OECDStat_Metadata/ShowMetadata.ashx%3fDataset=MEI_BOP&amp;Coords=%5bSUBJECT%5d.%5bBPCRTD01%5d,%5bMEASURE%5d.%5bCXCUSA%5d,%5bLOCATION%5d.%5bFRA%5d&amp;ShowOnWeb=true" TargetMode="External"/><Relationship Id="rId19" Type="http://schemas.openxmlformats.org/officeDocument/2006/relationships/hyperlink" Target="Fratto/OECDStat_Metadata/OECDStat_Metadata/ShowMetadata.ashx%3fDataset=MEI_BOP&amp;Coords=%5bSUBJECT%5d.%5bBPCRTD01%5d,%5bMEASURE%5d.%5bCXCUSA%5d,%5bLOCATION%5d.%5bJPN%5d&amp;ShowOnWeb=true" TargetMode="External"/><Relationship Id="rId31" Type="http://schemas.openxmlformats.org/officeDocument/2006/relationships/hyperlink" Target="Fratto/OECDStat_Metadata/OECDStat_Metadata/ShowMetadata.ashx%3fDataset=MEI_BOP&amp;Coords=%5bSUBJECT%5d.%5bBPCRTD01%5d,%5bMEASURE%5d.%5bCXCUSA%5d,%5bLOCATION%5d.%5bTUR%5d&amp;ShowOnWeb=true" TargetMode="External"/><Relationship Id="rId4" Type="http://schemas.openxmlformats.org/officeDocument/2006/relationships/hyperlink" Target="Fratto/OECDStat_Metadata/OECDStat_Metadata/ShowMetadata.ashx%3fDataset=MEI_BOP&amp;Coords=%5bSUBJECT%5d.%5bBPCRTD01%5d,%5bMEASURE%5d.%5bCXCUSA%5d,%5bLOCATION%5d.%5bBEL%5d&amp;ShowOnWeb=true" TargetMode="External"/><Relationship Id="rId9" Type="http://schemas.openxmlformats.org/officeDocument/2006/relationships/hyperlink" Target="Fratto/OECDStat_Metadata/OECDStat_Metadata/ShowMetadata.ashx%3fDataset=MEI_BOP&amp;Coords=%5bSUBJECT%5d.%5bBPCRTD01%5d,%5bMEASURE%5d.%5bCXCUSA%5d,%5bLOCATION%5d.%5bFIN%5d&amp;ShowOnWeb=true" TargetMode="External"/><Relationship Id="rId14" Type="http://schemas.openxmlformats.org/officeDocument/2006/relationships/hyperlink" Target="Fratto/OECDStat_Metadata/OECDStat_Metadata/ShowMetadata.ashx%3fDataset=MEI_BOP&amp;Coords=%5bSUBJECT%5d.%5bBPCRTD01%5d,%5bMEASURE%5d.%5bCXCUSA%5d,%5bLOCATION%5d.%5bHUN%5d&amp;ShowOnWeb=true" TargetMode="External"/><Relationship Id="rId22" Type="http://schemas.openxmlformats.org/officeDocument/2006/relationships/hyperlink" Target="Fratto/OECDStat_Metadata/OECDStat_Metadata/ShowMetadata.ashx%3fDataset=MEI_BOP&amp;Coords=%5bSUBJECT%5d.%5bBPCRTD01%5d,%5bMEASURE%5d.%5bCXCUSA%5d,%5bLOCATION%5d.%5bNLD%5d&amp;ShowOnWeb=true" TargetMode="External"/><Relationship Id="rId27" Type="http://schemas.openxmlformats.org/officeDocument/2006/relationships/hyperlink" Target="Fratto/OECDStat_Metadata/OECDStat_Metadata/ShowMetadata.ashx%3fDataset=MEI_BOP&amp;Coords=%5bSUBJECT%5d.%5bBPCRTD01%5d,%5bMEASURE%5d.%5bCXCUSA%5d,%5bLOCATION%5d.%5bSVK%5d&amp;ShowOnWeb=true" TargetMode="External"/><Relationship Id="rId30" Type="http://schemas.openxmlformats.org/officeDocument/2006/relationships/hyperlink" Target="Fratto/OECDStat_Metadata/OECDStat_Metadata/ShowMetadata.ashx%3fDataset=MEI_BOP&amp;Coords=%5bSUBJECT%5d.%5bBPCRTD01%5d,%5bMEASURE%5d.%5bCXCUSA%5d,%5bLOCATION%5d.%5bCHE%5d&amp;ShowOnWeb=true" TargetMode="External"/><Relationship Id="rId35" Type="http://schemas.openxmlformats.org/officeDocument/2006/relationships/hyperlink" Target="Fratto/OECDStat_Metadata/OECDStat_Metadata/ShowMetadata.ashx%3fDataset=MEI_BOP&amp;Coords=%5bSUBJECT%5d.%5bBPCRTD01%5d,%5bMEASURE%5d.%5bCXCUSA%5d,%5bLOCATION%5d.%5bBRA%5d&amp;ShowOnWeb=true"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Fratto/OECDStat_Metadata/OECDStat_Metadata/ShowMetadata.ashx%3fDataset=ALFS_SUMTAB&amp;Coords=%5bFREQUENCY%5d.%5bA%5d,%5bSUBJECT%5d.%5bYGTT01L1_ST%5d,%5bLOCATION%5d.%5bCZE%5d&amp;ShowOnWeb=true" TargetMode="External"/><Relationship Id="rId18" Type="http://schemas.openxmlformats.org/officeDocument/2006/relationships/hyperlink" Target="Fratto/OECDStat_Metadata/OECDStat_Metadata/ShowMetadata.ashx%3fDataset=ALFS_SUMTAB&amp;Coords=%5bLOCATION%5d.%5bFIN%5d&amp;ShowOnWeb=true&amp;Lang=en" TargetMode="External"/><Relationship Id="rId26" Type="http://schemas.openxmlformats.org/officeDocument/2006/relationships/hyperlink" Target="Fratto/OECDStat_Metadata/OECDStat_Metadata/ShowMetadata.ashx%3fDataset=ALFS_SUMTAB&amp;Coords=%5bLOCATION%5d.%5bHUN%5d&amp;ShowOnWeb=true&amp;Lang=en" TargetMode="External"/><Relationship Id="rId39" Type="http://schemas.openxmlformats.org/officeDocument/2006/relationships/hyperlink" Target="Fratto/OECDStat_Metadata/OECDStat_Metadata/ShowMetadata.ashx%3fDataset=ALFS_SUMTAB&amp;Coords=%5bFREQUENCY%5d.%5bA%5d,%5bSUBJECT%5d.%5bYGTT01L1_ST%5d,%5bLOCATION%5d.%5bKOR%5d&amp;ShowOnWeb=true" TargetMode="External"/><Relationship Id="rId21" Type="http://schemas.openxmlformats.org/officeDocument/2006/relationships/hyperlink" Target="Fratto/OECDStat_Metadata/OECDStat_Metadata/ShowMetadata.ashx%3fDataset=ALFS_SUMTAB&amp;Coords=%5bFREQUENCY%5d.%5bA%5d,%5bSUBJECT%5d.%5bYGTT01L1_ST%5d,%5bLOCATION%5d.%5bFRA%5d&amp;ShowOnWeb=true" TargetMode="External"/><Relationship Id="rId34" Type="http://schemas.openxmlformats.org/officeDocument/2006/relationships/hyperlink" Target="Fratto/OECDStat_Metadata/OECDStat_Metadata/ShowMetadata.ashx%3fDataset=ALFS_SUMTAB&amp;Coords=%5bLOCATION%5d.%5bITA%5d&amp;ShowOnWeb=true&amp;Lang=en" TargetMode="External"/><Relationship Id="rId42" Type="http://schemas.openxmlformats.org/officeDocument/2006/relationships/hyperlink" Target="Fratto/OECDStat_Metadata/OECDStat_Metadata/ShowMetadata.ashx%3fDataset=ALFS_SUMTAB&amp;Coords=%5bLOCATION%5d.%5bMEX%5d&amp;ShowOnWeb=true&amp;Lang=en" TargetMode="External"/><Relationship Id="rId47" Type="http://schemas.openxmlformats.org/officeDocument/2006/relationships/hyperlink" Target="Fratto/OECDStat_Metadata/OECDStat_Metadata/ShowMetadata.ashx%3fDataset=ALFS_SUMTAB&amp;Coords=%5bFREQUENCY%5d.%5bA%5d,%5bSUBJECT%5d.%5bYGTT01L1_ST%5d,%5bLOCATION%5d.%5bNZL%5d&amp;ShowOnWeb=true" TargetMode="External"/><Relationship Id="rId50" Type="http://schemas.openxmlformats.org/officeDocument/2006/relationships/hyperlink" Target="Fratto/OECDStat_Metadata/OECDStat_Metadata/ShowMetadata.ashx%3fDataset=ALFS_SUMTAB&amp;Coords=%5bLOCATION%5d.%5bPOL%5d&amp;ShowOnWeb=true&amp;Lang=en" TargetMode="External"/><Relationship Id="rId55" Type="http://schemas.openxmlformats.org/officeDocument/2006/relationships/hyperlink" Target="Fratto/OECDStat_Metadata/OECDStat_Metadata/ShowMetadata.ashx%3fDataset=ALFS_SUMTAB&amp;Coords=%5bFREQUENCY%5d.%5bA%5d,%5bSUBJECT%5d.%5bYGTT01L1_ST%5d,%5bLOCATION%5d.%5bSVK%5d&amp;ShowOnWeb=true" TargetMode="External"/><Relationship Id="rId63" Type="http://schemas.openxmlformats.org/officeDocument/2006/relationships/hyperlink" Target="Fratto/OECDStat_Metadata/OECDStat_Metadata/ShowMetadata.ashx%3fDataset=ALFS_SUMTAB&amp;Coords=%5bFREQUENCY%5d.%5bA%5d,%5bSUBJECT%5d.%5bYGTT01L1_ST%5d,%5bLOCATION%5d.%5bCHE%5d&amp;ShowOnWeb=true" TargetMode="External"/><Relationship Id="rId68" Type="http://schemas.openxmlformats.org/officeDocument/2006/relationships/hyperlink" Target="Fratto/OECDStat_Metadata/OECDStat_Metadata/ShowMetadata.ashx%3fDataset=ALFS_SUMTAB&amp;Coords=%5bLOCATION%5d.%5bUSA%5d&amp;ShowOnWeb=true&amp;Lang=en" TargetMode="External"/><Relationship Id="rId76" Type="http://schemas.openxmlformats.org/officeDocument/2006/relationships/comments" Target="../comments2.xml"/><Relationship Id="rId7" Type="http://schemas.openxmlformats.org/officeDocument/2006/relationships/hyperlink" Target="Fratto/OECDStat_Metadata/OECDStat_Metadata/ShowMetadata.ashx%3fDataset=ALFS_SUMTAB&amp;Coords=%5bFREQUENCY%5d.%5bA%5d,%5bSUBJECT%5d.%5bYGTT01L1_ST%5d,%5bLOCATION%5d.%5bBEL%5d&amp;ShowOnWeb=true" TargetMode="External"/><Relationship Id="rId71" Type="http://schemas.openxmlformats.org/officeDocument/2006/relationships/hyperlink" Target="Fratto/OECDStat_Metadata/OECDStat_Metadata/ShowMetadata.ashx%3fDataset=ALFS_SUMTAB&amp;Coords=%5bFREQUENCY%5d.%5bA%5d,%5bSUBJECT%5d.%5bYGTT01L1_ST%5d,%5bLOCATION%5d.%5bEA17%5d&amp;ShowOnWeb=true" TargetMode="External"/><Relationship Id="rId2" Type="http://schemas.openxmlformats.org/officeDocument/2006/relationships/hyperlink" Target="Fratto/OECDStat_Metadata/OECDStat_Metadata/ShowMetadata.ashx%3fDataset=ALFS_SUMTAB&amp;Coords=%5bLOCATION%5d.%5bAUS%5d&amp;ShowOnWeb=true&amp;Lang=en" TargetMode="External"/><Relationship Id="rId16" Type="http://schemas.openxmlformats.org/officeDocument/2006/relationships/hyperlink" Target="Fratto/OECDStat_Metadata/OECDStat_Metadata/ShowMetadata.ashx%3fDataset=ALFS_SUMTAB&amp;Coords=%5bLOCATION%5d.%5bEST%5d&amp;ShowOnWeb=true&amp;Lang=en" TargetMode="External"/><Relationship Id="rId29" Type="http://schemas.openxmlformats.org/officeDocument/2006/relationships/hyperlink" Target="Fratto/OECDStat_Metadata/OECDStat_Metadata/ShowMetadata.ashx%3fDataset=ALFS_SUMTAB&amp;Coords=%5bFREQUENCY%5d.%5bA%5d,%5bSUBJECT%5d.%5bYGTT01L1_ST%5d,%5bLOCATION%5d.%5bISL%5d&amp;ShowOnWeb=true" TargetMode="External"/><Relationship Id="rId11" Type="http://schemas.openxmlformats.org/officeDocument/2006/relationships/hyperlink" Target="Fratto/OECDStat_Metadata/OECDStat_Metadata/ShowMetadata.ashx%3fDataset=ALFS_SUMTAB&amp;Coords=%5bFREQUENCY%5d.%5bA%5d,%5bSUBJECT%5d.%5bYGTT01L1_ST%5d,%5bLOCATION%5d.%5bCHL%5d&amp;ShowOnWeb=true" TargetMode="External"/><Relationship Id="rId24" Type="http://schemas.openxmlformats.org/officeDocument/2006/relationships/hyperlink" Target="Fratto/OECDStat_Metadata/OECDStat_Metadata/ShowMetadata.ashx%3fDataset=ALFS_SUMTAB&amp;Coords=%5bLOCATION%5d.%5bGRC%5d&amp;ShowOnWeb=true&amp;Lang=en" TargetMode="External"/><Relationship Id="rId32" Type="http://schemas.openxmlformats.org/officeDocument/2006/relationships/hyperlink" Target="Fratto/OECDStat_Metadata/OECDStat_Metadata/ShowMetadata.ashx%3fDataset=ALFS_SUMTAB&amp;Coords=%5bLOCATION%5d.%5bISR%5d&amp;ShowOnWeb=true&amp;Lang=en" TargetMode="External"/><Relationship Id="rId37" Type="http://schemas.openxmlformats.org/officeDocument/2006/relationships/hyperlink" Target="Fratto/OECDStat_Metadata/OECDStat_Metadata/ShowMetadata.ashx%3fDataset=ALFS_SUMTAB&amp;Coords=%5bFREQUENCY%5d.%5bA%5d,%5bSUBJECT%5d.%5bYGTT01L1_ST%5d,%5bLOCATION%5d.%5bJPN%5d&amp;ShowOnWeb=true" TargetMode="External"/><Relationship Id="rId40" Type="http://schemas.openxmlformats.org/officeDocument/2006/relationships/hyperlink" Target="Fratto/OECDStat_Metadata/OECDStat_Metadata/ShowMetadata.ashx%3fDataset=ALFS_SUMTAB&amp;Coords=%5bLOCATION%5d.%5bLUX%5d&amp;ShowOnWeb=true&amp;Lang=en" TargetMode="External"/><Relationship Id="rId45" Type="http://schemas.openxmlformats.org/officeDocument/2006/relationships/hyperlink" Target="Fratto/OECDStat_Metadata/OECDStat_Metadata/ShowMetadata.ashx%3fDataset=ALFS_SUMTAB&amp;Coords=%5bFREQUENCY%5d.%5bA%5d,%5bSUBJECT%5d.%5bYGTT01L1_ST%5d,%5bLOCATION%5d.%5bNLD%5d&amp;ShowOnWeb=true" TargetMode="External"/><Relationship Id="rId53" Type="http://schemas.openxmlformats.org/officeDocument/2006/relationships/hyperlink" Target="Fratto/OECDStat_Metadata/OECDStat_Metadata/ShowMetadata.ashx%3fDataset=ALFS_SUMTAB&amp;Coords=%5bFREQUENCY%5d.%5bA%5d,%5bSUBJECT%5d.%5bYGTT01L1_ST%5d,%5bLOCATION%5d.%5bPRT%5d&amp;ShowOnWeb=true" TargetMode="External"/><Relationship Id="rId58" Type="http://schemas.openxmlformats.org/officeDocument/2006/relationships/hyperlink" Target="Fratto/OECDStat_Metadata/OECDStat_Metadata/ShowMetadata.ashx%3fDataset=ALFS_SUMTAB&amp;Coords=%5bLOCATION%5d.%5bESP%5d&amp;ShowOnWeb=true&amp;Lang=en" TargetMode="External"/><Relationship Id="rId66" Type="http://schemas.openxmlformats.org/officeDocument/2006/relationships/hyperlink" Target="Fratto/OECDStat_Metadata/OECDStat_Metadata/ShowMetadata.ashx%3fDataset=ALFS_SUMTAB&amp;Coords=%5bLOCATION%5d.%5bGBR%5d&amp;ShowOnWeb=true&amp;Lang=en" TargetMode="External"/><Relationship Id="rId74" Type="http://schemas.openxmlformats.org/officeDocument/2006/relationships/hyperlink" Target="http://stats.oecd.org/" TargetMode="External"/><Relationship Id="rId5" Type="http://schemas.openxmlformats.org/officeDocument/2006/relationships/hyperlink" Target="Fratto/OECDStat_Metadata/OECDStat_Metadata/ShowMetadata.ashx%3fDataset=ALFS_SUMTAB&amp;Coords=%5bFREQUENCY%5d.%5bA%5d,%5bSUBJECT%5d.%5bYGTT01L1_ST%5d,%5bLOCATION%5d.%5bAUT%5d&amp;ShowOnWeb=true" TargetMode="External"/><Relationship Id="rId15" Type="http://schemas.openxmlformats.org/officeDocument/2006/relationships/hyperlink" Target="Fratto/OECDStat_Metadata/OECDStat_Metadata/ShowMetadata.ashx%3fDataset=ALFS_SUMTAB&amp;Coords=%5bFREQUENCY%5d.%5bA%5d,%5bSUBJECT%5d.%5bYGTT01L1_ST%5d,%5bLOCATION%5d.%5bDNK%5d&amp;ShowOnWeb=true" TargetMode="External"/><Relationship Id="rId23" Type="http://schemas.openxmlformats.org/officeDocument/2006/relationships/hyperlink" Target="Fratto/OECDStat_Metadata/OECDStat_Metadata/ShowMetadata.ashx%3fDataset=ALFS_SUMTAB&amp;Coords=%5bFREQUENCY%5d.%5bA%5d,%5bSUBJECT%5d.%5bYGTT01L1_ST%5d,%5bLOCATION%5d.%5bDEU%5d&amp;ShowOnWeb=true" TargetMode="External"/><Relationship Id="rId28" Type="http://schemas.openxmlformats.org/officeDocument/2006/relationships/hyperlink" Target="Fratto/OECDStat_Metadata/OECDStat_Metadata/ShowMetadata.ashx%3fDataset=ALFS_SUMTAB&amp;Coords=%5bLOCATION%5d.%5bISL%5d&amp;ShowOnWeb=true&amp;Lang=en" TargetMode="External"/><Relationship Id="rId36" Type="http://schemas.openxmlformats.org/officeDocument/2006/relationships/hyperlink" Target="Fratto/OECDStat_Metadata/OECDStat_Metadata/ShowMetadata.ashx%3fDataset=ALFS_SUMTAB&amp;Coords=%5bLOCATION%5d.%5bJPN%5d&amp;ShowOnWeb=true&amp;Lang=en" TargetMode="External"/><Relationship Id="rId49" Type="http://schemas.openxmlformats.org/officeDocument/2006/relationships/hyperlink" Target="Fratto/OECDStat_Metadata/OECDStat_Metadata/ShowMetadata.ashx%3fDataset=ALFS_SUMTAB&amp;Coords=%5bFREQUENCY%5d.%5bA%5d,%5bSUBJECT%5d.%5bYGTT01L1_ST%5d,%5bLOCATION%5d.%5bNOR%5d&amp;ShowOnWeb=true" TargetMode="External"/><Relationship Id="rId57" Type="http://schemas.openxmlformats.org/officeDocument/2006/relationships/hyperlink" Target="Fratto/OECDStat_Metadata/OECDStat_Metadata/ShowMetadata.ashx%3fDataset=ALFS_SUMTAB&amp;Coords=%5bFREQUENCY%5d.%5bA%5d,%5bSUBJECT%5d.%5bYGTT01L1_ST%5d,%5bLOCATION%5d.%5bSVN%5d&amp;ShowOnWeb=true" TargetMode="External"/><Relationship Id="rId61" Type="http://schemas.openxmlformats.org/officeDocument/2006/relationships/hyperlink" Target="Fratto/OECDStat_Metadata/OECDStat_Metadata/ShowMetadata.ashx%3fDataset=ALFS_SUMTAB&amp;Coords=%5bFREQUENCY%5d.%5bA%5d,%5bSUBJECT%5d.%5bYGTT01L1_ST%5d,%5bLOCATION%5d.%5bSWE%5d&amp;ShowOnWeb=true" TargetMode="External"/><Relationship Id="rId10" Type="http://schemas.openxmlformats.org/officeDocument/2006/relationships/hyperlink" Target="Fratto/OECDStat_Metadata/OECDStat_Metadata/ShowMetadata.ashx%3fDataset=ALFS_SUMTAB&amp;Coords=%5bLOCATION%5d.%5bCHL%5d&amp;ShowOnWeb=true&amp;Lang=en" TargetMode="External"/><Relationship Id="rId19" Type="http://schemas.openxmlformats.org/officeDocument/2006/relationships/hyperlink" Target="Fratto/OECDStat_Metadata/OECDStat_Metadata/ShowMetadata.ashx%3fDataset=ALFS_SUMTAB&amp;Coords=%5bFREQUENCY%5d.%5bA%5d,%5bSUBJECT%5d.%5bYGTT01L1_ST%5d,%5bLOCATION%5d.%5bFIN%5d&amp;ShowOnWeb=true" TargetMode="External"/><Relationship Id="rId31" Type="http://schemas.openxmlformats.org/officeDocument/2006/relationships/hyperlink" Target="Fratto/OECDStat_Metadata/OECDStat_Metadata/ShowMetadata.ashx%3fDataset=ALFS_SUMTAB&amp;Coords=%5bFREQUENCY%5d.%5bA%5d,%5bSUBJECT%5d.%5bYGTT01L1_ST%5d,%5bLOCATION%5d.%5bIRL%5d&amp;ShowOnWeb=true" TargetMode="External"/><Relationship Id="rId44" Type="http://schemas.openxmlformats.org/officeDocument/2006/relationships/hyperlink" Target="Fratto/OECDStat_Metadata/OECDStat_Metadata/ShowMetadata.ashx%3fDataset=ALFS_SUMTAB&amp;Coords=%5bLOCATION%5d.%5bNLD%5d&amp;ShowOnWeb=true&amp;Lang=en" TargetMode="External"/><Relationship Id="rId52" Type="http://schemas.openxmlformats.org/officeDocument/2006/relationships/hyperlink" Target="Fratto/OECDStat_Metadata/OECDStat_Metadata/ShowMetadata.ashx%3fDataset=ALFS_SUMTAB&amp;Coords=%5bLOCATION%5d.%5bPRT%5d&amp;ShowOnWeb=true&amp;Lang=en" TargetMode="External"/><Relationship Id="rId60" Type="http://schemas.openxmlformats.org/officeDocument/2006/relationships/hyperlink" Target="Fratto/OECDStat_Metadata/OECDStat_Metadata/ShowMetadata.ashx%3fDataset=ALFS_SUMTAB&amp;Coords=%5bLOCATION%5d.%5bSWE%5d&amp;ShowOnWeb=true&amp;Lang=en" TargetMode="External"/><Relationship Id="rId65" Type="http://schemas.openxmlformats.org/officeDocument/2006/relationships/hyperlink" Target="Fratto/OECDStat_Metadata/OECDStat_Metadata/ShowMetadata.ashx%3fDataset=ALFS_SUMTAB&amp;Coords=%5bFREQUENCY%5d.%5bA%5d,%5bSUBJECT%5d.%5bYGTT01L1_ST%5d,%5bLOCATION%5d.%5bTUR%5d&amp;ShowOnWeb=true" TargetMode="External"/><Relationship Id="rId73" Type="http://schemas.openxmlformats.org/officeDocument/2006/relationships/hyperlink" Target="Fratto/OECDStat_Metadata/OECDStat_Metadata/ShowMetadata.ashx%3fDataset=ALFS_SUMTAB&amp;Coords=%5bLOCATION%5d.%5bBRA%5d&amp;ShowOnWeb=true&amp;Lang=en" TargetMode="External"/><Relationship Id="rId4" Type="http://schemas.openxmlformats.org/officeDocument/2006/relationships/hyperlink" Target="Fratto/OECDStat_Metadata/OECDStat_Metadata/ShowMetadata.ashx%3fDataset=ALFS_SUMTAB&amp;Coords=%5bLOCATION%5d.%5bAUT%5d&amp;ShowOnWeb=true&amp;Lang=en" TargetMode="External"/><Relationship Id="rId9" Type="http://schemas.openxmlformats.org/officeDocument/2006/relationships/hyperlink" Target="Fratto/OECDStat_Metadata/OECDStat_Metadata/ShowMetadata.ashx%3fDataset=ALFS_SUMTAB&amp;Coords=%5bFREQUENCY%5d.%5bA%5d,%5bSUBJECT%5d.%5bYGTT01L1_ST%5d,%5bLOCATION%5d.%5bCAN%5d&amp;ShowOnWeb=true" TargetMode="External"/><Relationship Id="rId14" Type="http://schemas.openxmlformats.org/officeDocument/2006/relationships/hyperlink" Target="Fratto/OECDStat_Metadata/OECDStat_Metadata/ShowMetadata.ashx%3fDataset=ALFS_SUMTAB&amp;Coords=%5bLOCATION%5d.%5bDNK%5d&amp;ShowOnWeb=true&amp;Lang=en" TargetMode="External"/><Relationship Id="rId22" Type="http://schemas.openxmlformats.org/officeDocument/2006/relationships/hyperlink" Target="Fratto/OECDStat_Metadata/OECDStat_Metadata/ShowMetadata.ashx%3fDataset=ALFS_SUMTAB&amp;Coords=%5bLOCATION%5d.%5bDEU%5d&amp;ShowOnWeb=true&amp;Lang=en" TargetMode="External"/><Relationship Id="rId27" Type="http://schemas.openxmlformats.org/officeDocument/2006/relationships/hyperlink" Target="Fratto/OECDStat_Metadata/OECDStat_Metadata/ShowMetadata.ashx%3fDataset=ALFS_SUMTAB&amp;Coords=%5bFREQUENCY%5d.%5bA%5d,%5bSUBJECT%5d.%5bYGTT01L1_ST%5d,%5bLOCATION%5d.%5bHUN%5d&amp;ShowOnWeb=true" TargetMode="External"/><Relationship Id="rId30" Type="http://schemas.openxmlformats.org/officeDocument/2006/relationships/hyperlink" Target="Fratto/OECDStat_Metadata/OECDStat_Metadata/ShowMetadata.ashx%3fDataset=ALFS_SUMTAB&amp;Coords=%5bLOCATION%5d.%5bIRL%5d&amp;ShowOnWeb=true&amp;Lang=en" TargetMode="External"/><Relationship Id="rId35" Type="http://schemas.openxmlformats.org/officeDocument/2006/relationships/hyperlink" Target="Fratto/OECDStat_Metadata/OECDStat_Metadata/ShowMetadata.ashx%3fDataset=ALFS_SUMTAB&amp;Coords=%5bFREQUENCY%5d.%5bA%5d,%5bSUBJECT%5d.%5bYGTT01L1_ST%5d,%5bLOCATION%5d.%5bITA%5d&amp;ShowOnWeb=true" TargetMode="External"/><Relationship Id="rId43" Type="http://schemas.openxmlformats.org/officeDocument/2006/relationships/hyperlink" Target="Fratto/OECDStat_Metadata/OECDStat_Metadata/ShowMetadata.ashx%3fDataset=ALFS_SUMTAB&amp;Coords=%5bFREQUENCY%5d.%5bA%5d,%5bSUBJECT%5d.%5bYGTT01L1_ST%5d,%5bLOCATION%5d.%5bMEX%5d&amp;ShowOnWeb=true" TargetMode="External"/><Relationship Id="rId48" Type="http://schemas.openxmlformats.org/officeDocument/2006/relationships/hyperlink" Target="Fratto/OECDStat_Metadata/OECDStat_Metadata/ShowMetadata.ashx%3fDataset=ALFS_SUMTAB&amp;Coords=%5bLOCATION%5d.%5bNOR%5d&amp;ShowOnWeb=true&amp;Lang=en" TargetMode="External"/><Relationship Id="rId56" Type="http://schemas.openxmlformats.org/officeDocument/2006/relationships/hyperlink" Target="Fratto/OECDStat_Metadata/OECDStat_Metadata/ShowMetadata.ashx%3fDataset=ALFS_SUMTAB&amp;Coords=%5bLOCATION%5d.%5bSVN%5d&amp;ShowOnWeb=true&amp;Lang=en" TargetMode="External"/><Relationship Id="rId64" Type="http://schemas.openxmlformats.org/officeDocument/2006/relationships/hyperlink" Target="Fratto/OECDStat_Metadata/OECDStat_Metadata/ShowMetadata.ashx%3fDataset=ALFS_SUMTAB&amp;Coords=%5bLOCATION%5d.%5bTUR%5d&amp;ShowOnWeb=true&amp;Lang=en" TargetMode="External"/><Relationship Id="rId69" Type="http://schemas.openxmlformats.org/officeDocument/2006/relationships/hyperlink" Target="Fratto/OECDStat_Metadata/OECDStat_Metadata/ShowMetadata.ashx%3fDataset=ALFS_SUMTAB&amp;Coords=%5bFREQUENCY%5d.%5bA%5d,%5bSUBJECT%5d.%5bYGTT01L1_ST%5d,%5bLOCATION%5d.%5bUSA%5d&amp;ShowOnWeb=true" TargetMode="External"/><Relationship Id="rId8" Type="http://schemas.openxmlformats.org/officeDocument/2006/relationships/hyperlink" Target="Fratto/OECDStat_Metadata/OECDStat_Metadata/ShowMetadata.ashx%3fDataset=ALFS_SUMTAB&amp;Coords=%5bLOCATION%5d.%5bCAN%5d&amp;ShowOnWeb=true&amp;Lang=en" TargetMode="External"/><Relationship Id="rId51" Type="http://schemas.openxmlformats.org/officeDocument/2006/relationships/hyperlink" Target="Fratto/OECDStat_Metadata/OECDStat_Metadata/ShowMetadata.ashx%3fDataset=ALFS_SUMTAB&amp;Coords=%5bFREQUENCY%5d.%5bA%5d,%5bSUBJECT%5d.%5bYGTT01L1_ST%5d,%5bLOCATION%5d.%5bPOL%5d&amp;ShowOnWeb=true" TargetMode="External"/><Relationship Id="rId72" Type="http://schemas.openxmlformats.org/officeDocument/2006/relationships/hyperlink" Target="Fratto/OECDStat_Metadata/OECDStat_Metadata/ShowMetadata.ashx%3fDataset=ALFS_SUMTAB&amp;Coords=%5bLOCATION%5d.%5bG7M%5d&amp;ShowOnWeb=true&amp;Lang=en" TargetMode="External"/><Relationship Id="rId3" Type="http://schemas.openxmlformats.org/officeDocument/2006/relationships/hyperlink" Target="Fratto/OECDStat_Metadata/OECDStat_Metadata/ShowMetadata.ashx%3fDataset=ALFS_SUMTAB&amp;Coords=%5bFREQUENCY%5d.%5bA%5d,%5bSUBJECT%5d.%5bYGTT01L1_ST%5d,%5bLOCATION%5d.%5bAUS%5d&amp;ShowOnWeb=true" TargetMode="External"/><Relationship Id="rId12" Type="http://schemas.openxmlformats.org/officeDocument/2006/relationships/hyperlink" Target="Fratto/OECDStat_Metadata/OECDStat_Metadata/ShowMetadata.ashx%3fDataset=ALFS_SUMTAB&amp;Coords=%5bLOCATION%5d.%5bCZE%5d&amp;ShowOnWeb=true&amp;Lang=en" TargetMode="External"/><Relationship Id="rId17" Type="http://schemas.openxmlformats.org/officeDocument/2006/relationships/hyperlink" Target="Fratto/OECDStat_Metadata/OECDStat_Metadata/ShowMetadata.ashx%3fDataset=ALFS_SUMTAB&amp;Coords=%5bFREQUENCY%5d.%5bA%5d,%5bSUBJECT%5d.%5bYGTT01L1_ST%5d,%5bLOCATION%5d.%5bEST%5d&amp;ShowOnWeb=true" TargetMode="External"/><Relationship Id="rId25" Type="http://schemas.openxmlformats.org/officeDocument/2006/relationships/hyperlink" Target="Fratto/OECDStat_Metadata/OECDStat_Metadata/ShowMetadata.ashx%3fDataset=ALFS_SUMTAB&amp;Coords=%5bFREQUENCY%5d.%5bA%5d,%5bSUBJECT%5d.%5bYGTT01L1_ST%5d,%5bLOCATION%5d.%5bGRC%5d&amp;ShowOnWeb=true" TargetMode="External"/><Relationship Id="rId33" Type="http://schemas.openxmlformats.org/officeDocument/2006/relationships/hyperlink" Target="Fratto/OECDStat_Metadata/OECDStat_Metadata/ShowMetadata.ashx%3fDataset=ALFS_SUMTAB&amp;Coords=%5bFREQUENCY%5d.%5bA%5d,%5bSUBJECT%5d.%5bYGTT01L1_ST%5d,%5bLOCATION%5d.%5bISR%5d&amp;ShowOnWeb=true" TargetMode="External"/><Relationship Id="rId38" Type="http://schemas.openxmlformats.org/officeDocument/2006/relationships/hyperlink" Target="Fratto/OECDStat_Metadata/OECDStat_Metadata/ShowMetadata.ashx%3fDataset=ALFS_SUMTAB&amp;Coords=%5bLOCATION%5d.%5bKOR%5d&amp;ShowOnWeb=true&amp;Lang=en" TargetMode="External"/><Relationship Id="rId46" Type="http://schemas.openxmlformats.org/officeDocument/2006/relationships/hyperlink" Target="Fratto/OECDStat_Metadata/OECDStat_Metadata/ShowMetadata.ashx%3fDataset=ALFS_SUMTAB&amp;Coords=%5bLOCATION%5d.%5bNZL%5d&amp;ShowOnWeb=true&amp;Lang=en" TargetMode="External"/><Relationship Id="rId59" Type="http://schemas.openxmlformats.org/officeDocument/2006/relationships/hyperlink" Target="Fratto/OECDStat_Metadata/OECDStat_Metadata/ShowMetadata.ashx%3fDataset=ALFS_SUMTAB&amp;Coords=%5bFREQUENCY%5d.%5bA%5d,%5bSUBJECT%5d.%5bYGTT01L1_ST%5d,%5bLOCATION%5d.%5bESP%5d&amp;ShowOnWeb=true" TargetMode="External"/><Relationship Id="rId67" Type="http://schemas.openxmlformats.org/officeDocument/2006/relationships/hyperlink" Target="Fratto/OECDStat_Metadata/OECDStat_Metadata/ShowMetadata.ashx%3fDataset=ALFS_SUMTAB&amp;Coords=%5bFREQUENCY%5d.%5bA%5d,%5bSUBJECT%5d.%5bYGTT01L1_ST%5d,%5bLOCATION%5d.%5bGBR%5d&amp;ShowOnWeb=true" TargetMode="External"/><Relationship Id="rId20" Type="http://schemas.openxmlformats.org/officeDocument/2006/relationships/hyperlink" Target="Fratto/OECDStat_Metadata/OECDStat_Metadata/ShowMetadata.ashx%3fDataset=ALFS_SUMTAB&amp;Coords=%5bLOCATION%5d.%5bFRA%5d&amp;ShowOnWeb=true&amp;Lang=en" TargetMode="External"/><Relationship Id="rId41" Type="http://schemas.openxmlformats.org/officeDocument/2006/relationships/hyperlink" Target="Fratto/OECDStat_Metadata/OECDStat_Metadata/ShowMetadata.ashx%3fDataset=ALFS_SUMTAB&amp;Coords=%5bFREQUENCY%5d.%5bA%5d,%5bSUBJECT%5d.%5bYGTT01L1_ST%5d,%5bLOCATION%5d.%5bLUX%5d&amp;ShowOnWeb=true" TargetMode="External"/><Relationship Id="rId54" Type="http://schemas.openxmlformats.org/officeDocument/2006/relationships/hyperlink" Target="Fratto/OECDStat_Metadata/OECDStat_Metadata/ShowMetadata.ashx%3fDataset=ALFS_SUMTAB&amp;Coords=%5bLOCATION%5d.%5bSVK%5d&amp;ShowOnWeb=true&amp;Lang=en" TargetMode="External"/><Relationship Id="rId62" Type="http://schemas.openxmlformats.org/officeDocument/2006/relationships/hyperlink" Target="Fratto/OECDStat_Metadata/OECDStat_Metadata/ShowMetadata.ashx%3fDataset=ALFS_SUMTAB&amp;Coords=%5bLOCATION%5d.%5bCHE%5d&amp;ShowOnWeb=true&amp;Lang=en" TargetMode="External"/><Relationship Id="rId70" Type="http://schemas.openxmlformats.org/officeDocument/2006/relationships/hyperlink" Target="Fratto/OECDStat_Metadata/OECDStat_Metadata/ShowMetadata.ashx%3fDataset=ALFS_SUMTAB&amp;Coords=%5bLOCATION%5d.%5bEA17%5d&amp;ShowOnWeb=true&amp;Lang=en" TargetMode="External"/><Relationship Id="rId75" Type="http://schemas.openxmlformats.org/officeDocument/2006/relationships/vmlDrawing" Target="../drawings/vmlDrawing2.vml"/><Relationship Id="rId1" Type="http://schemas.openxmlformats.org/officeDocument/2006/relationships/hyperlink" Target="Fratto/OECDStat_Metadata/OECDStat_Metadata/ShowMetadata.ashx%3fDataset=ALFS_SUMTAB&amp;ShowOnWeb=true&amp;Lang=en" TargetMode="External"/><Relationship Id="rId6" Type="http://schemas.openxmlformats.org/officeDocument/2006/relationships/hyperlink" Target="Fratto/OECDStat_Metadata/OECDStat_Metadata/ShowMetadata.ashx%3fDataset=ALFS_SUMTAB&amp;Coords=%5bLOCATION%5d.%5bBEL%5d&amp;ShowOnWeb=true&amp;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1"/>
  <sheetViews>
    <sheetView workbookViewId="0">
      <selection activeCell="C14" sqref="C14"/>
    </sheetView>
  </sheetViews>
  <sheetFormatPr defaultColWidth="8.85546875" defaultRowHeight="15" x14ac:dyDescent="0.25"/>
  <cols>
    <col min="1" max="1" width="22.28515625" customWidth="1"/>
    <col min="2" max="2" width="0.42578125" style="9" customWidth="1"/>
    <col min="3" max="3" width="16.42578125" style="3" bestFit="1" customWidth="1"/>
    <col min="4" max="4" width="17.42578125" style="3" customWidth="1"/>
    <col min="5" max="5" width="0.42578125" style="9" customWidth="1"/>
    <col min="6" max="6" width="17.42578125" style="3" bestFit="1" customWidth="1"/>
    <col min="7" max="7" width="17.7109375" style="3" customWidth="1"/>
    <col min="8" max="8" width="0.42578125" style="9" customWidth="1"/>
    <col min="9" max="9" width="17.42578125" style="3" bestFit="1" customWidth="1"/>
    <col min="10" max="10" width="17.42578125" style="3" customWidth="1"/>
    <col min="11" max="11" width="14.85546875" style="8" bestFit="1" customWidth="1"/>
    <col min="12" max="12" width="0.42578125" style="9" customWidth="1"/>
    <col min="13" max="13" width="12" bestFit="1" customWidth="1"/>
    <col min="17" max="17" width="18.42578125" bestFit="1" customWidth="1"/>
  </cols>
  <sheetData>
    <row r="2" spans="1:17" s="9" customFormat="1" ht="1.5" customHeight="1" x14ac:dyDescent="0.25">
      <c r="C2" s="12"/>
      <c r="D2" s="12"/>
      <c r="F2" s="12"/>
      <c r="G2" s="12"/>
      <c r="I2" s="12"/>
      <c r="J2" s="12"/>
      <c r="K2" s="12"/>
    </row>
    <row r="3" spans="1:17" ht="30" x14ac:dyDescent="0.25">
      <c r="C3" s="18" t="s">
        <v>10</v>
      </c>
      <c r="D3" s="19" t="s">
        <v>115</v>
      </c>
      <c r="E3" s="21"/>
      <c r="F3" s="18" t="s">
        <v>11</v>
      </c>
      <c r="G3" s="19" t="s">
        <v>115</v>
      </c>
      <c r="H3" s="21"/>
      <c r="I3" s="18" t="s">
        <v>95</v>
      </c>
      <c r="J3" s="19" t="s">
        <v>115</v>
      </c>
      <c r="K3" s="20" t="s">
        <v>97</v>
      </c>
      <c r="Q3" t="s">
        <v>115</v>
      </c>
    </row>
    <row r="4" spans="1:17" s="9" customFormat="1" ht="1.5" customHeight="1" x14ac:dyDescent="0.25">
      <c r="A4" s="15"/>
      <c r="C4" s="12"/>
      <c r="D4" s="12"/>
      <c r="F4" s="12"/>
      <c r="G4" s="12"/>
      <c r="I4" s="12"/>
      <c r="J4" s="12"/>
      <c r="K4" s="12"/>
    </row>
    <row r="5" spans="1:17" x14ac:dyDescent="0.25">
      <c r="A5" s="6" t="s">
        <v>13</v>
      </c>
      <c r="B5" s="10"/>
      <c r="C5" s="3">
        <v>6878443455</v>
      </c>
      <c r="D5" s="3">
        <v>7913200000</v>
      </c>
      <c r="E5" s="10"/>
      <c r="F5" s="3">
        <v>12179684439</v>
      </c>
      <c r="G5" s="3">
        <v>10746400000</v>
      </c>
      <c r="H5" s="10"/>
      <c r="I5" s="3">
        <v>19058127894</v>
      </c>
      <c r="J5" s="3">
        <v>18659600000</v>
      </c>
      <c r="K5" s="14">
        <f>J5/$J$12</f>
        <v>0.49875975622794827</v>
      </c>
      <c r="L5" s="10"/>
    </row>
    <row r="6" spans="1:17" s="9" customFormat="1" ht="1.5" customHeight="1" x14ac:dyDescent="0.25">
      <c r="C6" s="12"/>
      <c r="D6" s="12"/>
      <c r="F6" s="12"/>
      <c r="G6" s="12"/>
      <c r="I6" s="12"/>
      <c r="J6" s="12"/>
      <c r="K6" s="12"/>
    </row>
    <row r="7" spans="1:17" ht="90" x14ac:dyDescent="0.25">
      <c r="A7" s="7" t="s">
        <v>98</v>
      </c>
      <c r="B7" s="11"/>
      <c r="C7" s="22">
        <v>2061392776</v>
      </c>
      <c r="D7" s="22">
        <f>(C7/C5)*$D$5</f>
        <v>2371497770.0639105</v>
      </c>
      <c r="E7" s="11"/>
      <c r="F7" s="22">
        <v>2093579537</v>
      </c>
      <c r="G7" s="22">
        <f>(F7/$F$5)*$G$5</f>
        <v>1847210676.8526435</v>
      </c>
      <c r="H7" s="11"/>
      <c r="I7" s="22">
        <v>4154972313</v>
      </c>
      <c r="J7" s="22">
        <f>(I7/$I$5)*$J$5</f>
        <v>4068086949.7188821</v>
      </c>
      <c r="K7" s="23">
        <f t="shared" ref="K7:K9" si="0">J7/$J$12</f>
        <v>0.10873748930072924</v>
      </c>
      <c r="L7" s="11"/>
      <c r="Q7">
        <v>12239278759.832108</v>
      </c>
    </row>
    <row r="8" spans="1:17" ht="60" x14ac:dyDescent="0.25">
      <c r="A8" s="7" t="s">
        <v>99</v>
      </c>
      <c r="B8" s="11"/>
      <c r="C8" s="22">
        <v>1284069710</v>
      </c>
      <c r="D8" s="22">
        <f>(C8/$C$5)*$D$5</f>
        <v>1477238345.5134473</v>
      </c>
      <c r="E8" s="11"/>
      <c r="F8" s="22">
        <v>824696256</v>
      </c>
      <c r="G8" s="22">
        <f>(F8/$F$5)*$G$5</f>
        <v>727647410.72438216</v>
      </c>
      <c r="H8" s="11"/>
      <c r="I8" s="22">
        <v>2108765966</v>
      </c>
      <c r="J8" s="22">
        <f t="shared" ref="J8:J9" si="1">(I8/$I$5)*$J$5</f>
        <v>2064669186.7128048</v>
      </c>
      <c r="K8" s="23">
        <f t="shared" si="0"/>
        <v>5.5187351296717757E-2</v>
      </c>
      <c r="L8" s="11"/>
      <c r="Q8">
        <v>4068086949.7188821</v>
      </c>
    </row>
    <row r="9" spans="1:17" ht="60" x14ac:dyDescent="0.25">
      <c r="A9" s="7" t="s">
        <v>96</v>
      </c>
      <c r="B9" s="11"/>
      <c r="C9" s="22">
        <v>3544132405</v>
      </c>
      <c r="D9" s="22">
        <f>(C9/$C$5)*$D$5</f>
        <v>4077292883.2989879</v>
      </c>
      <c r="E9" s="11"/>
      <c r="F9" s="22">
        <v>8956550350</v>
      </c>
      <c r="G9" s="22">
        <f>(F9/$F$5)*$G$5</f>
        <v>7902558819.4255838</v>
      </c>
      <c r="H9" s="11"/>
      <c r="I9" s="22">
        <v>12500682755</v>
      </c>
      <c r="J9" s="22">
        <f t="shared" si="1"/>
        <v>12239278759.832108</v>
      </c>
      <c r="K9" s="23">
        <f t="shared" si="0"/>
        <v>0.32714847535101327</v>
      </c>
      <c r="L9" s="11"/>
      <c r="Q9">
        <v>2064669186.7128048</v>
      </c>
    </row>
    <row r="10" spans="1:17" x14ac:dyDescent="0.25">
      <c r="A10" s="4" t="s">
        <v>117</v>
      </c>
      <c r="B10" s="11"/>
      <c r="C10" s="22"/>
      <c r="D10" s="22"/>
      <c r="E10" s="11"/>
      <c r="F10" s="22"/>
      <c r="G10" s="22"/>
      <c r="H10" s="11"/>
      <c r="I10" s="22"/>
      <c r="J10" s="3">
        <f>J12-J5</f>
        <v>18752400000</v>
      </c>
      <c r="K10" s="23">
        <f>J10/$J$12</f>
        <v>0.50124024377205179</v>
      </c>
      <c r="L10" s="11"/>
      <c r="Q10">
        <v>18752400000</v>
      </c>
    </row>
    <row r="11" spans="1:17" s="9" customFormat="1" ht="1.5" customHeight="1" x14ac:dyDescent="0.25">
      <c r="C11" s="12"/>
      <c r="D11" s="12"/>
      <c r="F11" s="12"/>
      <c r="G11" s="13"/>
      <c r="I11" s="12"/>
      <c r="J11" s="12"/>
      <c r="K11" s="13"/>
    </row>
    <row r="12" spans="1:17" x14ac:dyDescent="0.25">
      <c r="A12" s="4" t="s">
        <v>116</v>
      </c>
      <c r="J12" s="3">
        <v>37412000000</v>
      </c>
      <c r="K12" s="23">
        <f>J12/$J$12</f>
        <v>1</v>
      </c>
      <c r="Q12">
        <v>37412000000</v>
      </c>
    </row>
    <row r="13" spans="1:17" x14ac:dyDescent="0.25">
      <c r="A13" s="4"/>
      <c r="K13" s="24"/>
    </row>
    <row r="15" spans="1:17" x14ac:dyDescent="0.25">
      <c r="A15" s="5" t="s">
        <v>113</v>
      </c>
    </row>
    <row r="16" spans="1:17" x14ac:dyDescent="0.25">
      <c r="A16" s="3">
        <v>27347600000</v>
      </c>
    </row>
    <row r="17" spans="1:1" x14ac:dyDescent="0.25">
      <c r="A17" s="8">
        <f>I10/A16</f>
        <v>0</v>
      </c>
    </row>
    <row r="19" spans="1:1" x14ac:dyDescent="0.25">
      <c r="A19" s="5" t="s">
        <v>114</v>
      </c>
    </row>
    <row r="20" spans="1:1" x14ac:dyDescent="0.25">
      <c r="A20" s="3">
        <v>37412000000</v>
      </c>
    </row>
    <row r="21" spans="1:1" x14ac:dyDescent="0.25">
      <c r="A21" s="8">
        <f>I10/A20</f>
        <v>0</v>
      </c>
    </row>
  </sheetData>
  <hyperlinks>
    <hyperlink ref="A15" r:id="rId1"/>
    <hyperlink ref="A19" r:id="rId2"/>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topLeftCell="C1" workbookViewId="0">
      <pane ySplit="1" topLeftCell="A2" activePane="bottomLeft" state="frozen"/>
      <selection pane="bottomLeft" activeCell="D122" sqref="D122"/>
    </sheetView>
  </sheetViews>
  <sheetFormatPr defaultColWidth="8.85546875" defaultRowHeight="15" x14ac:dyDescent="0.25"/>
  <cols>
    <col min="1" max="1" width="11.7109375" bestFit="1" customWidth="1"/>
    <col min="2" max="2" width="18" customWidth="1"/>
    <col min="3" max="3" width="9.140625" customWidth="1"/>
    <col min="4" max="4" width="25.28515625" bestFit="1" customWidth="1"/>
    <col min="5" max="5" width="10" customWidth="1"/>
    <col min="6" max="6" width="9.140625" style="17" customWidth="1"/>
    <col min="8" max="8" width="32.140625" bestFit="1" customWidth="1"/>
    <col min="9" max="9" width="16.42578125" style="3" bestFit="1" customWidth="1"/>
    <col min="10" max="11" width="17.42578125" style="3" bestFit="1" customWidth="1"/>
    <col min="12" max="12" width="16.42578125" style="3" bestFit="1" customWidth="1"/>
  </cols>
  <sheetData>
    <row r="1" spans="1:12" s="2" customFormat="1" x14ac:dyDescent="0.25">
      <c r="A1" s="2" t="s">
        <v>2</v>
      </c>
      <c r="B1" s="2" t="s">
        <v>3</v>
      </c>
      <c r="C1" s="2" t="s">
        <v>4</v>
      </c>
      <c r="D1" s="2" t="s">
        <v>5</v>
      </c>
      <c r="E1" s="2" t="s">
        <v>6</v>
      </c>
      <c r="F1" s="16" t="s">
        <v>7</v>
      </c>
      <c r="G1" s="2" t="s">
        <v>8</v>
      </c>
      <c r="H1" s="2" t="s">
        <v>9</v>
      </c>
      <c r="I1" s="4" t="s">
        <v>10</v>
      </c>
      <c r="J1" s="4" t="s">
        <v>11</v>
      </c>
      <c r="K1" s="5" t="s">
        <v>94</v>
      </c>
      <c r="L1" s="4"/>
    </row>
    <row r="2" spans="1:12" x14ac:dyDescent="0.25">
      <c r="A2" t="s">
        <v>12</v>
      </c>
      <c r="B2" s="1">
        <v>41536</v>
      </c>
      <c r="C2" t="s">
        <v>109</v>
      </c>
      <c r="D2" t="s">
        <v>17</v>
      </c>
      <c r="E2" t="s">
        <v>101</v>
      </c>
      <c r="F2" s="17" t="s">
        <v>104</v>
      </c>
      <c r="G2">
        <v>3</v>
      </c>
      <c r="H2" t="s">
        <v>1</v>
      </c>
      <c r="J2" s="3">
        <v>284114170</v>
      </c>
    </row>
    <row r="3" spans="1:12" x14ac:dyDescent="0.25">
      <c r="A3" t="s">
        <v>12</v>
      </c>
      <c r="B3" s="1">
        <v>41291</v>
      </c>
      <c r="C3" t="s">
        <v>107</v>
      </c>
      <c r="D3" t="s">
        <v>16</v>
      </c>
      <c r="E3" t="s">
        <v>108</v>
      </c>
      <c r="F3" s="17" t="s">
        <v>102</v>
      </c>
      <c r="G3">
        <v>3</v>
      </c>
      <c r="H3" t="s">
        <v>28</v>
      </c>
      <c r="I3" s="3">
        <v>13220000</v>
      </c>
    </row>
    <row r="4" spans="1:12" x14ac:dyDescent="0.25">
      <c r="A4" t="s">
        <v>12</v>
      </c>
      <c r="B4" s="1">
        <v>41404</v>
      </c>
      <c r="C4" t="s">
        <v>100</v>
      </c>
      <c r="D4" t="s">
        <v>106</v>
      </c>
      <c r="E4" t="s">
        <v>101</v>
      </c>
      <c r="F4" s="17" t="s">
        <v>103</v>
      </c>
      <c r="G4">
        <v>1</v>
      </c>
      <c r="H4" t="s">
        <v>105</v>
      </c>
      <c r="I4" s="3">
        <v>8</v>
      </c>
    </row>
    <row r="5" spans="1:12" x14ac:dyDescent="0.25">
      <c r="A5" t="s">
        <v>14</v>
      </c>
      <c r="B5" s="1">
        <v>41403</v>
      </c>
      <c r="C5" t="s">
        <v>110</v>
      </c>
      <c r="D5" t="s">
        <v>17</v>
      </c>
      <c r="E5" t="s">
        <v>101</v>
      </c>
      <c r="F5" s="17" t="s">
        <v>111</v>
      </c>
      <c r="G5">
        <v>3</v>
      </c>
      <c r="H5" t="s">
        <v>1</v>
      </c>
      <c r="J5" s="3">
        <v>32787000</v>
      </c>
    </row>
    <row r="6" spans="1:12" x14ac:dyDescent="0.25">
      <c r="A6" t="s">
        <v>14</v>
      </c>
      <c r="B6" s="1">
        <v>41597</v>
      </c>
      <c r="C6" t="s">
        <v>112</v>
      </c>
      <c r="G6">
        <v>2</v>
      </c>
      <c r="H6" t="s">
        <v>48</v>
      </c>
      <c r="J6" s="3">
        <v>43928000</v>
      </c>
    </row>
    <row r="7" spans="1:12" x14ac:dyDescent="0.25">
      <c r="A7" t="s">
        <v>14</v>
      </c>
      <c r="G7">
        <v>2</v>
      </c>
      <c r="J7" s="3">
        <v>20603393</v>
      </c>
    </row>
    <row r="8" spans="1:12" x14ac:dyDescent="0.25">
      <c r="A8" t="s">
        <v>14</v>
      </c>
      <c r="G8">
        <v>2</v>
      </c>
      <c r="J8" s="3">
        <v>45526516</v>
      </c>
    </row>
    <row r="9" spans="1:12" x14ac:dyDescent="0.25">
      <c r="A9" t="s">
        <v>14</v>
      </c>
      <c r="G9">
        <v>2</v>
      </c>
      <c r="J9" s="3">
        <v>32341094</v>
      </c>
    </row>
    <row r="10" spans="1:12" x14ac:dyDescent="0.25">
      <c r="A10" t="s">
        <v>15</v>
      </c>
      <c r="D10" t="s">
        <v>17</v>
      </c>
      <c r="G10">
        <v>3</v>
      </c>
      <c r="H10" t="s">
        <v>1</v>
      </c>
      <c r="J10" s="3">
        <v>190488570</v>
      </c>
    </row>
    <row r="11" spans="1:12" x14ac:dyDescent="0.25">
      <c r="A11" t="s">
        <v>18</v>
      </c>
      <c r="D11" t="s">
        <v>17</v>
      </c>
      <c r="G11">
        <v>3</v>
      </c>
      <c r="H11" t="s">
        <v>1</v>
      </c>
      <c r="J11" s="3">
        <v>311241112</v>
      </c>
    </row>
    <row r="12" spans="1:12" x14ac:dyDescent="0.25">
      <c r="A12" t="s">
        <v>19</v>
      </c>
      <c r="D12" t="s">
        <v>17</v>
      </c>
      <c r="G12">
        <v>3</v>
      </c>
      <c r="H12" t="s">
        <v>1</v>
      </c>
      <c r="J12" s="3">
        <v>558350949</v>
      </c>
    </row>
    <row r="13" spans="1:12" x14ac:dyDescent="0.25">
      <c r="A13" t="s">
        <v>19</v>
      </c>
      <c r="G13">
        <v>1</v>
      </c>
      <c r="J13" s="3">
        <v>18179979</v>
      </c>
    </row>
    <row r="14" spans="1:12" x14ac:dyDescent="0.25">
      <c r="A14" t="s">
        <v>19</v>
      </c>
      <c r="G14">
        <v>1</v>
      </c>
      <c r="J14" s="3">
        <v>37400569</v>
      </c>
    </row>
    <row r="15" spans="1:12" x14ac:dyDescent="0.25">
      <c r="A15" t="s">
        <v>20</v>
      </c>
      <c r="G15">
        <v>1</v>
      </c>
      <c r="I15" s="3">
        <v>58811127</v>
      </c>
    </row>
    <row r="16" spans="1:12" x14ac:dyDescent="0.25">
      <c r="A16" t="s">
        <v>21</v>
      </c>
      <c r="D16" t="s">
        <v>17</v>
      </c>
      <c r="G16">
        <v>1</v>
      </c>
      <c r="J16" s="3">
        <v>124604901</v>
      </c>
    </row>
    <row r="17" spans="1:10" x14ac:dyDescent="0.25">
      <c r="A17" t="s">
        <v>22</v>
      </c>
      <c r="G17">
        <v>1</v>
      </c>
      <c r="I17" s="3">
        <v>1030181000</v>
      </c>
    </row>
    <row r="18" spans="1:10" x14ac:dyDescent="0.25">
      <c r="A18" t="s">
        <v>23</v>
      </c>
      <c r="D18" t="s">
        <v>24</v>
      </c>
      <c r="G18">
        <v>3</v>
      </c>
      <c r="H18" t="s">
        <v>25</v>
      </c>
      <c r="I18" s="3">
        <v>155377026</v>
      </c>
    </row>
    <row r="19" spans="1:10" x14ac:dyDescent="0.25">
      <c r="A19" t="s">
        <v>26</v>
      </c>
      <c r="G19">
        <v>2</v>
      </c>
      <c r="I19" s="3">
        <v>28265412</v>
      </c>
    </row>
    <row r="20" spans="1:10" x14ac:dyDescent="0.25">
      <c r="A20" t="s">
        <v>27</v>
      </c>
      <c r="D20" t="s">
        <v>32</v>
      </c>
      <c r="G20">
        <v>3</v>
      </c>
      <c r="H20" t="s">
        <v>28</v>
      </c>
      <c r="I20" s="3">
        <v>179609546</v>
      </c>
    </row>
    <row r="21" spans="1:10" x14ac:dyDescent="0.25">
      <c r="A21" t="s">
        <v>27</v>
      </c>
      <c r="G21">
        <v>2</v>
      </c>
      <c r="I21" s="3">
        <v>343292904</v>
      </c>
    </row>
    <row r="22" spans="1:10" x14ac:dyDescent="0.25">
      <c r="A22" t="s">
        <v>27</v>
      </c>
      <c r="G22">
        <v>1</v>
      </c>
      <c r="I22" s="3">
        <v>291060659</v>
      </c>
    </row>
    <row r="23" spans="1:10" x14ac:dyDescent="0.25">
      <c r="A23" t="s">
        <v>29</v>
      </c>
      <c r="D23" t="s">
        <v>33</v>
      </c>
      <c r="G23">
        <v>3</v>
      </c>
      <c r="H23" t="s">
        <v>30</v>
      </c>
      <c r="I23" s="3">
        <v>1000000000</v>
      </c>
      <c r="J23" s="3">
        <v>1000000000</v>
      </c>
    </row>
    <row r="24" spans="1:10" x14ac:dyDescent="0.25">
      <c r="A24" t="s">
        <v>29</v>
      </c>
      <c r="D24" t="s">
        <v>35</v>
      </c>
      <c r="G24">
        <v>3</v>
      </c>
      <c r="H24" t="s">
        <v>36</v>
      </c>
      <c r="I24" s="3">
        <v>90010501</v>
      </c>
    </row>
    <row r="25" spans="1:10" x14ac:dyDescent="0.25">
      <c r="A25" t="s">
        <v>29</v>
      </c>
      <c r="D25" t="s">
        <v>34</v>
      </c>
      <c r="G25">
        <v>3</v>
      </c>
      <c r="H25" t="s">
        <v>31</v>
      </c>
      <c r="I25" s="3">
        <v>8968850</v>
      </c>
    </row>
    <row r="26" spans="1:10" x14ac:dyDescent="0.25">
      <c r="A26" t="s">
        <v>29</v>
      </c>
      <c r="G26">
        <v>1</v>
      </c>
      <c r="I26" s="3">
        <v>1514316</v>
      </c>
    </row>
    <row r="27" spans="1:10" x14ac:dyDescent="0.25">
      <c r="A27" t="s">
        <v>29</v>
      </c>
      <c r="G27">
        <v>1</v>
      </c>
      <c r="I27" s="3">
        <v>514543</v>
      </c>
    </row>
    <row r="28" spans="1:10" x14ac:dyDescent="0.25">
      <c r="A28" t="s">
        <v>37</v>
      </c>
      <c r="D28" t="s">
        <v>17</v>
      </c>
      <c r="G28">
        <v>3</v>
      </c>
      <c r="H28" t="s">
        <v>1</v>
      </c>
      <c r="J28" s="3">
        <v>1125575956</v>
      </c>
    </row>
    <row r="29" spans="1:10" x14ac:dyDescent="0.25">
      <c r="A29" t="s">
        <v>37</v>
      </c>
      <c r="G29">
        <v>1</v>
      </c>
      <c r="I29" s="3">
        <v>94285480</v>
      </c>
    </row>
    <row r="30" spans="1:10" x14ac:dyDescent="0.25">
      <c r="A30" t="s">
        <v>38</v>
      </c>
      <c r="G30">
        <v>2</v>
      </c>
      <c r="J30" s="3">
        <v>187394000</v>
      </c>
    </row>
    <row r="31" spans="1:10" x14ac:dyDescent="0.25">
      <c r="A31" t="s">
        <v>38</v>
      </c>
      <c r="G31">
        <v>2</v>
      </c>
      <c r="J31" s="3">
        <v>147899381</v>
      </c>
    </row>
    <row r="32" spans="1:10" x14ac:dyDescent="0.25">
      <c r="A32" t="s">
        <v>39</v>
      </c>
      <c r="D32" t="s">
        <v>41</v>
      </c>
      <c r="G32">
        <v>3</v>
      </c>
      <c r="H32" t="s">
        <v>40</v>
      </c>
      <c r="I32" s="3">
        <v>105436551</v>
      </c>
    </row>
    <row r="33" spans="1:10" x14ac:dyDescent="0.25">
      <c r="A33" t="s">
        <v>39</v>
      </c>
      <c r="G33">
        <v>2</v>
      </c>
      <c r="J33" s="3">
        <v>44842520</v>
      </c>
    </row>
    <row r="34" spans="1:10" x14ac:dyDescent="0.25">
      <c r="A34" t="s">
        <v>39</v>
      </c>
      <c r="G34">
        <v>1</v>
      </c>
      <c r="J34" s="3">
        <v>95109900</v>
      </c>
    </row>
    <row r="35" spans="1:10" x14ac:dyDescent="0.25">
      <c r="A35" t="s">
        <v>39</v>
      </c>
      <c r="G35">
        <v>1</v>
      </c>
      <c r="J35" s="3">
        <v>95109900</v>
      </c>
    </row>
    <row r="36" spans="1:10" x14ac:dyDescent="0.25">
      <c r="A36" t="s">
        <v>42</v>
      </c>
      <c r="D36" t="s">
        <v>17</v>
      </c>
      <c r="G36">
        <v>3</v>
      </c>
      <c r="H36" t="s">
        <v>1</v>
      </c>
      <c r="J36" s="3">
        <v>226778638</v>
      </c>
    </row>
    <row r="37" spans="1:10" x14ac:dyDescent="0.25">
      <c r="A37" t="s">
        <v>44</v>
      </c>
      <c r="D37" t="s">
        <v>17</v>
      </c>
      <c r="G37">
        <v>3</v>
      </c>
      <c r="H37" t="s">
        <v>1</v>
      </c>
      <c r="J37" s="3">
        <v>323382500</v>
      </c>
    </row>
    <row r="38" spans="1:10" x14ac:dyDescent="0.25">
      <c r="A38" t="s">
        <v>45</v>
      </c>
      <c r="G38">
        <v>2</v>
      </c>
      <c r="H38" t="s">
        <v>1</v>
      </c>
      <c r="J38" s="3">
        <v>308226</v>
      </c>
    </row>
    <row r="39" spans="1:10" x14ac:dyDescent="0.25">
      <c r="A39" t="s">
        <v>45</v>
      </c>
      <c r="G39">
        <v>1</v>
      </c>
      <c r="H39" t="s">
        <v>1</v>
      </c>
      <c r="J39" s="3">
        <v>306170000</v>
      </c>
    </row>
    <row r="40" spans="1:10" x14ac:dyDescent="0.25">
      <c r="A40" t="s">
        <v>45</v>
      </c>
      <c r="G40">
        <v>1</v>
      </c>
      <c r="H40" t="s">
        <v>1</v>
      </c>
      <c r="J40" s="3">
        <v>156908473</v>
      </c>
    </row>
    <row r="41" spans="1:10" x14ac:dyDescent="0.25">
      <c r="A41" t="s">
        <v>46</v>
      </c>
      <c r="D41" t="s">
        <v>50</v>
      </c>
      <c r="G41">
        <v>3</v>
      </c>
      <c r="H41" t="s">
        <v>49</v>
      </c>
      <c r="J41" s="3">
        <v>200000000</v>
      </c>
    </row>
    <row r="42" spans="1:10" x14ac:dyDescent="0.25">
      <c r="A42" t="s">
        <v>46</v>
      </c>
      <c r="D42" t="s">
        <v>50</v>
      </c>
      <c r="G42">
        <v>3</v>
      </c>
      <c r="H42" t="s">
        <v>49</v>
      </c>
      <c r="J42" s="3">
        <v>1300000000</v>
      </c>
    </row>
    <row r="43" spans="1:10" x14ac:dyDescent="0.25">
      <c r="A43" t="s">
        <v>46</v>
      </c>
      <c r="D43" t="s">
        <v>51</v>
      </c>
      <c r="G43">
        <v>3</v>
      </c>
      <c r="H43" t="s">
        <v>52</v>
      </c>
      <c r="J43" s="3">
        <v>5500000</v>
      </c>
    </row>
    <row r="44" spans="1:10" x14ac:dyDescent="0.25">
      <c r="A44" t="s">
        <v>46</v>
      </c>
      <c r="D44" t="s">
        <v>17</v>
      </c>
      <c r="G44">
        <v>3</v>
      </c>
      <c r="H44" t="s">
        <v>1</v>
      </c>
      <c r="J44" s="3">
        <v>117395421</v>
      </c>
    </row>
    <row r="45" spans="1:10" x14ac:dyDescent="0.25">
      <c r="A45" t="s">
        <v>46</v>
      </c>
      <c r="D45" t="s">
        <v>47</v>
      </c>
      <c r="G45">
        <v>3</v>
      </c>
      <c r="H45" t="s">
        <v>48</v>
      </c>
      <c r="J45" s="3">
        <v>56577162</v>
      </c>
    </row>
    <row r="46" spans="1:10" x14ac:dyDescent="0.25">
      <c r="A46" t="s">
        <v>46</v>
      </c>
      <c r="G46">
        <v>1</v>
      </c>
      <c r="J46" s="3">
        <v>775210</v>
      </c>
    </row>
    <row r="47" spans="1:10" x14ac:dyDescent="0.25">
      <c r="A47" t="s">
        <v>46</v>
      </c>
      <c r="G47">
        <v>1</v>
      </c>
      <c r="J47" s="3">
        <v>89215801</v>
      </c>
    </row>
    <row r="48" spans="1:10" x14ac:dyDescent="0.25">
      <c r="A48" t="s">
        <v>85</v>
      </c>
      <c r="D48" t="s">
        <v>17</v>
      </c>
      <c r="G48">
        <v>3</v>
      </c>
      <c r="H48" t="s">
        <v>1</v>
      </c>
      <c r="J48" s="3">
        <v>287042000</v>
      </c>
    </row>
    <row r="49" spans="1:10" x14ac:dyDescent="0.25">
      <c r="A49" t="s">
        <v>85</v>
      </c>
      <c r="D49" t="s">
        <v>17</v>
      </c>
      <c r="G49">
        <v>3</v>
      </c>
      <c r="H49" t="s">
        <v>1</v>
      </c>
      <c r="J49" s="3">
        <v>375471</v>
      </c>
    </row>
    <row r="50" spans="1:10" x14ac:dyDescent="0.25">
      <c r="A50" t="s">
        <v>85</v>
      </c>
      <c r="D50" t="s">
        <v>17</v>
      </c>
      <c r="G50">
        <v>3</v>
      </c>
      <c r="H50" t="s">
        <v>1</v>
      </c>
      <c r="J50" s="3">
        <v>76530000</v>
      </c>
    </row>
    <row r="51" spans="1:10" x14ac:dyDescent="0.25">
      <c r="A51" t="s">
        <v>53</v>
      </c>
      <c r="G51">
        <v>1</v>
      </c>
      <c r="I51" s="3">
        <v>494565125</v>
      </c>
    </row>
    <row r="52" spans="1:10" x14ac:dyDescent="0.25">
      <c r="A52" t="s">
        <v>54</v>
      </c>
      <c r="G52">
        <v>1</v>
      </c>
      <c r="J52" s="3">
        <v>93267887</v>
      </c>
    </row>
    <row r="53" spans="1:10" x14ac:dyDescent="0.25">
      <c r="A53" t="s">
        <v>55</v>
      </c>
      <c r="D53" t="s">
        <v>56</v>
      </c>
      <c r="G53">
        <v>3</v>
      </c>
      <c r="H53" t="s">
        <v>57</v>
      </c>
      <c r="I53" s="3">
        <v>15677943</v>
      </c>
    </row>
    <row r="54" spans="1:10" x14ac:dyDescent="0.25">
      <c r="A54" t="s">
        <v>55</v>
      </c>
      <c r="G54">
        <v>1</v>
      </c>
      <c r="J54" s="3">
        <v>25747399</v>
      </c>
    </row>
    <row r="55" spans="1:10" x14ac:dyDescent="0.25">
      <c r="A55" t="s">
        <v>55</v>
      </c>
      <c r="G55">
        <v>1</v>
      </c>
      <c r="J55" s="3">
        <v>17370430</v>
      </c>
    </row>
    <row r="56" spans="1:10" x14ac:dyDescent="0.25">
      <c r="A56" t="s">
        <v>58</v>
      </c>
      <c r="G56">
        <v>2</v>
      </c>
      <c r="J56" s="3">
        <v>163823220</v>
      </c>
    </row>
    <row r="57" spans="1:10" x14ac:dyDescent="0.25">
      <c r="A57" t="s">
        <v>58</v>
      </c>
      <c r="G57">
        <v>2</v>
      </c>
      <c r="J57" s="3">
        <v>81698175</v>
      </c>
    </row>
    <row r="58" spans="1:10" x14ac:dyDescent="0.25">
      <c r="A58" t="s">
        <v>59</v>
      </c>
      <c r="D58" t="s">
        <v>17</v>
      </c>
      <c r="G58">
        <v>3</v>
      </c>
      <c r="H58" t="s">
        <v>1</v>
      </c>
      <c r="J58" s="3">
        <v>299680197</v>
      </c>
    </row>
    <row r="59" spans="1:10" x14ac:dyDescent="0.25">
      <c r="A59" t="s">
        <v>60</v>
      </c>
      <c r="G59">
        <v>1</v>
      </c>
      <c r="J59" s="3">
        <v>479234469</v>
      </c>
    </row>
    <row r="60" spans="1:10" x14ac:dyDescent="0.25">
      <c r="A60" t="s">
        <v>61</v>
      </c>
      <c r="G60">
        <v>1</v>
      </c>
      <c r="J60" s="3">
        <v>8275433</v>
      </c>
    </row>
    <row r="61" spans="1:10" x14ac:dyDescent="0.25">
      <c r="A61" t="s">
        <v>61</v>
      </c>
      <c r="G61">
        <v>1</v>
      </c>
      <c r="J61" s="3">
        <v>9563113</v>
      </c>
    </row>
    <row r="62" spans="1:10" x14ac:dyDescent="0.25">
      <c r="A62" t="s">
        <v>62</v>
      </c>
      <c r="D62" t="s">
        <v>17</v>
      </c>
      <c r="G62">
        <v>3</v>
      </c>
      <c r="H62" t="s">
        <v>1</v>
      </c>
      <c r="J62" s="3">
        <v>496934008</v>
      </c>
    </row>
    <row r="63" spans="1:10" x14ac:dyDescent="0.25">
      <c r="A63" t="s">
        <v>62</v>
      </c>
      <c r="D63" t="s">
        <v>67</v>
      </c>
      <c r="G63">
        <v>3</v>
      </c>
      <c r="H63" t="s">
        <v>66</v>
      </c>
      <c r="J63" s="3">
        <v>14835120</v>
      </c>
    </row>
    <row r="64" spans="1:10" x14ac:dyDescent="0.25">
      <c r="A64" t="s">
        <v>62</v>
      </c>
      <c r="G64">
        <v>2</v>
      </c>
      <c r="I64" s="3">
        <v>32273301</v>
      </c>
    </row>
    <row r="65" spans="1:10" x14ac:dyDescent="0.25">
      <c r="A65" t="s">
        <v>62</v>
      </c>
      <c r="G65">
        <v>1</v>
      </c>
      <c r="J65" s="3">
        <v>69941726</v>
      </c>
    </row>
    <row r="66" spans="1:10" x14ac:dyDescent="0.25">
      <c r="A66" t="s">
        <v>63</v>
      </c>
      <c r="D66" t="s">
        <v>17</v>
      </c>
      <c r="G66">
        <v>3</v>
      </c>
      <c r="H66" t="s">
        <v>1</v>
      </c>
      <c r="J66" s="3">
        <v>99450000</v>
      </c>
    </row>
    <row r="67" spans="1:10" x14ac:dyDescent="0.25">
      <c r="A67" t="s">
        <v>63</v>
      </c>
      <c r="G67">
        <v>1</v>
      </c>
      <c r="J67" s="3">
        <v>462278974</v>
      </c>
    </row>
    <row r="68" spans="1:10" x14ac:dyDescent="0.25">
      <c r="A68" t="s">
        <v>64</v>
      </c>
      <c r="G68">
        <v>2</v>
      </c>
      <c r="J68" s="3">
        <v>48109600</v>
      </c>
    </row>
    <row r="69" spans="1:10" x14ac:dyDescent="0.25">
      <c r="A69" t="s">
        <v>65</v>
      </c>
      <c r="D69" t="s">
        <v>71</v>
      </c>
      <c r="G69">
        <v>3</v>
      </c>
      <c r="H69" t="s">
        <v>70</v>
      </c>
      <c r="I69" s="3">
        <v>22576730</v>
      </c>
    </row>
    <row r="70" spans="1:10" x14ac:dyDescent="0.25">
      <c r="A70" t="s">
        <v>65</v>
      </c>
      <c r="D70" t="s">
        <v>69</v>
      </c>
      <c r="G70">
        <v>3</v>
      </c>
      <c r="H70" t="s">
        <v>68</v>
      </c>
      <c r="J70" s="3">
        <v>108025830</v>
      </c>
    </row>
    <row r="71" spans="1:10" x14ac:dyDescent="0.25">
      <c r="A71" t="s">
        <v>65</v>
      </c>
      <c r="G71">
        <v>1</v>
      </c>
      <c r="J71" s="3">
        <v>36836854</v>
      </c>
    </row>
    <row r="72" spans="1:10" x14ac:dyDescent="0.25">
      <c r="A72" t="s">
        <v>43</v>
      </c>
      <c r="D72" t="s">
        <v>17</v>
      </c>
      <c r="G72">
        <v>3</v>
      </c>
      <c r="H72" t="s">
        <v>1</v>
      </c>
      <c r="J72" s="3">
        <v>470045000</v>
      </c>
    </row>
    <row r="73" spans="1:10" x14ac:dyDescent="0.25">
      <c r="A73" t="s">
        <v>43</v>
      </c>
      <c r="D73" t="s">
        <v>17</v>
      </c>
      <c r="G73">
        <v>3</v>
      </c>
      <c r="H73" t="s">
        <v>1</v>
      </c>
      <c r="J73" s="3">
        <v>155000000</v>
      </c>
    </row>
    <row r="74" spans="1:10" x14ac:dyDescent="0.25">
      <c r="A74" t="s">
        <v>72</v>
      </c>
      <c r="D74" t="s">
        <v>71</v>
      </c>
      <c r="G74">
        <v>3</v>
      </c>
      <c r="H74" t="s">
        <v>70</v>
      </c>
      <c r="I74" s="3">
        <v>10989429</v>
      </c>
    </row>
    <row r="75" spans="1:10" x14ac:dyDescent="0.25">
      <c r="A75" t="s">
        <v>72</v>
      </c>
      <c r="D75" t="s">
        <v>67</v>
      </c>
      <c r="G75">
        <v>3</v>
      </c>
      <c r="H75" t="s">
        <v>73</v>
      </c>
      <c r="I75" s="3">
        <v>79359515</v>
      </c>
    </row>
    <row r="76" spans="1:10" x14ac:dyDescent="0.25">
      <c r="A76" t="s">
        <v>72</v>
      </c>
      <c r="D76" t="s">
        <v>74</v>
      </c>
      <c r="G76">
        <v>3</v>
      </c>
      <c r="H76" t="s">
        <v>0</v>
      </c>
      <c r="J76" s="3">
        <v>87149423</v>
      </c>
    </row>
    <row r="77" spans="1:10" x14ac:dyDescent="0.25">
      <c r="A77" t="s">
        <v>75</v>
      </c>
      <c r="G77">
        <v>2</v>
      </c>
      <c r="J77" s="3">
        <v>2117295</v>
      </c>
    </row>
    <row r="78" spans="1:10" x14ac:dyDescent="0.25">
      <c r="A78" t="s">
        <v>76</v>
      </c>
      <c r="D78" t="s">
        <v>17</v>
      </c>
      <c r="G78">
        <v>3</v>
      </c>
      <c r="H78" t="s">
        <v>1</v>
      </c>
      <c r="J78" s="3">
        <v>169873174</v>
      </c>
    </row>
    <row r="79" spans="1:10" x14ac:dyDescent="0.25">
      <c r="A79" t="s">
        <v>76</v>
      </c>
      <c r="G79">
        <v>2</v>
      </c>
      <c r="I79" s="3">
        <v>640716277</v>
      </c>
    </row>
    <row r="80" spans="1:10" x14ac:dyDescent="0.25">
      <c r="A80" t="s">
        <v>78</v>
      </c>
      <c r="D80" t="s">
        <v>17</v>
      </c>
      <c r="G80">
        <v>3</v>
      </c>
      <c r="H80" t="s">
        <v>1</v>
      </c>
      <c r="J80" s="3">
        <v>436185246</v>
      </c>
    </row>
    <row r="81" spans="1:10" x14ac:dyDescent="0.25">
      <c r="A81" t="s">
        <v>78</v>
      </c>
      <c r="D81" t="s">
        <v>17</v>
      </c>
      <c r="G81">
        <v>3</v>
      </c>
      <c r="H81" t="s">
        <v>1</v>
      </c>
      <c r="J81" s="3">
        <v>157188335</v>
      </c>
    </row>
    <row r="82" spans="1:10" x14ac:dyDescent="0.25">
      <c r="A82" t="s">
        <v>78</v>
      </c>
      <c r="D82" t="s">
        <v>17</v>
      </c>
      <c r="G82">
        <v>3</v>
      </c>
      <c r="H82" t="s">
        <v>1</v>
      </c>
      <c r="J82" s="3">
        <v>307258000</v>
      </c>
    </row>
    <row r="83" spans="1:10" x14ac:dyDescent="0.25">
      <c r="A83" t="s">
        <v>78</v>
      </c>
      <c r="G83">
        <v>2</v>
      </c>
      <c r="I83" s="3">
        <v>239521816</v>
      </c>
    </row>
    <row r="84" spans="1:10" x14ac:dyDescent="0.25">
      <c r="A84" t="s">
        <v>82</v>
      </c>
      <c r="D84" t="s">
        <v>91</v>
      </c>
      <c r="G84">
        <v>3</v>
      </c>
      <c r="H84" t="s">
        <v>92</v>
      </c>
      <c r="I84" s="3">
        <v>1809382461</v>
      </c>
    </row>
    <row r="85" spans="1:10" x14ac:dyDescent="0.25">
      <c r="A85" t="s">
        <v>82</v>
      </c>
      <c r="D85" t="s">
        <v>90</v>
      </c>
      <c r="G85">
        <v>3</v>
      </c>
      <c r="H85" t="s">
        <v>89</v>
      </c>
      <c r="I85" s="3">
        <v>36813598</v>
      </c>
    </row>
    <row r="86" spans="1:10" x14ac:dyDescent="0.25">
      <c r="A86" t="s">
        <v>82</v>
      </c>
      <c r="G86">
        <v>2</v>
      </c>
      <c r="J86" s="3">
        <v>6104836</v>
      </c>
    </row>
    <row r="87" spans="1:10" x14ac:dyDescent="0.25">
      <c r="A87" t="s">
        <v>82</v>
      </c>
      <c r="G87">
        <v>1</v>
      </c>
      <c r="J87" s="3">
        <v>4425373</v>
      </c>
    </row>
    <row r="88" spans="1:10" x14ac:dyDescent="0.25">
      <c r="A88" t="s">
        <v>82</v>
      </c>
      <c r="G88">
        <v>1</v>
      </c>
      <c r="I88" s="3">
        <v>6657868</v>
      </c>
    </row>
    <row r="89" spans="1:10" x14ac:dyDescent="0.25">
      <c r="A89" t="s">
        <v>77</v>
      </c>
      <c r="D89" t="s">
        <v>79</v>
      </c>
      <c r="G89">
        <v>3</v>
      </c>
      <c r="H89" t="s">
        <v>81</v>
      </c>
      <c r="J89" s="3">
        <v>17788433</v>
      </c>
    </row>
    <row r="90" spans="1:10" x14ac:dyDescent="0.25">
      <c r="A90" t="s">
        <v>77</v>
      </c>
      <c r="D90" t="s">
        <v>79</v>
      </c>
      <c r="G90">
        <v>3</v>
      </c>
      <c r="H90" t="s">
        <v>81</v>
      </c>
      <c r="J90" s="3">
        <v>15614547</v>
      </c>
    </row>
    <row r="91" spans="1:10" x14ac:dyDescent="0.25">
      <c r="A91" t="s">
        <v>77</v>
      </c>
      <c r="D91" t="s">
        <v>80</v>
      </c>
      <c r="G91">
        <v>3</v>
      </c>
      <c r="H91" t="s">
        <v>81</v>
      </c>
      <c r="J91" s="3">
        <v>25384088</v>
      </c>
    </row>
    <row r="92" spans="1:10" x14ac:dyDescent="0.25">
      <c r="A92" t="s">
        <v>77</v>
      </c>
      <c r="G92">
        <v>1</v>
      </c>
      <c r="J92" s="3">
        <v>11151436</v>
      </c>
    </row>
    <row r="93" spans="1:10" x14ac:dyDescent="0.25">
      <c r="A93" t="s">
        <v>83</v>
      </c>
      <c r="G93">
        <v>1</v>
      </c>
      <c r="I93" s="3">
        <v>72651214</v>
      </c>
    </row>
    <row r="94" spans="1:10" x14ac:dyDescent="0.25">
      <c r="A94" t="s">
        <v>84</v>
      </c>
      <c r="D94" t="s">
        <v>67</v>
      </c>
      <c r="G94">
        <v>3</v>
      </c>
      <c r="H94" t="s">
        <v>93</v>
      </c>
      <c r="I94" s="3">
        <v>16710255</v>
      </c>
    </row>
    <row r="95" spans="1:10" x14ac:dyDescent="0.25">
      <c r="D95" t="s">
        <v>87</v>
      </c>
      <c r="G95" t="s">
        <v>86</v>
      </c>
      <c r="H95" t="s">
        <v>88</v>
      </c>
      <c r="J95" s="3">
        <v>256870069</v>
      </c>
    </row>
    <row r="96" spans="1:10" x14ac:dyDescent="0.25">
      <c r="I96" s="3">
        <f>SUM(I2:I94)</f>
        <v>6878443455</v>
      </c>
      <c r="J96" s="3">
        <v>12179684439</v>
      </c>
    </row>
  </sheetData>
  <sortState ref="A2:K95">
    <sortCondition ref="A1"/>
  </sortState>
  <hyperlinks>
    <hyperlink ref="K1" r:id="rId1"/>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workbookViewId="0">
      <selection activeCell="G16" sqref="G16"/>
    </sheetView>
  </sheetViews>
  <sheetFormatPr defaultRowHeight="15" x14ac:dyDescent="0.25"/>
  <cols>
    <col min="1" max="1" width="36.7109375" customWidth="1"/>
    <col min="2" max="2" width="18" bestFit="1" customWidth="1"/>
    <col min="3" max="3" width="13.42578125" style="70" bestFit="1" customWidth="1"/>
    <col min="4" max="4" width="12.42578125" style="70" bestFit="1" customWidth="1"/>
    <col min="5" max="5" width="13.140625" style="70" customWidth="1"/>
    <col min="7" max="7" width="9.5703125" bestFit="1" customWidth="1"/>
  </cols>
  <sheetData>
    <row r="1" spans="1:5" x14ac:dyDescent="0.25">
      <c r="A1" t="s">
        <v>135</v>
      </c>
    </row>
    <row r="2" spans="1:5" x14ac:dyDescent="0.25">
      <c r="A2" s="2" t="s">
        <v>118</v>
      </c>
    </row>
    <row r="3" spans="1:5" x14ac:dyDescent="0.25">
      <c r="A3" t="s">
        <v>127</v>
      </c>
    </row>
    <row r="5" spans="1:5" x14ac:dyDescent="0.25">
      <c r="A5" s="69" t="s">
        <v>2</v>
      </c>
      <c r="B5" s="69" t="s">
        <v>202</v>
      </c>
      <c r="C5" s="71" t="s">
        <v>201</v>
      </c>
      <c r="D5" s="71" t="s">
        <v>205</v>
      </c>
      <c r="E5" s="71" t="s">
        <v>206</v>
      </c>
    </row>
    <row r="6" spans="1:5" x14ac:dyDescent="0.25">
      <c r="A6" s="73" t="s">
        <v>203</v>
      </c>
      <c r="B6" s="73"/>
      <c r="C6" s="74">
        <v>72681.982000000004</v>
      </c>
      <c r="D6" s="74">
        <v>85330.515724143203</v>
      </c>
      <c r="E6" s="74">
        <v>7100000</v>
      </c>
    </row>
    <row r="7" spans="1:5" x14ac:dyDescent="0.25">
      <c r="A7" s="27" t="s">
        <v>128</v>
      </c>
      <c r="B7" s="27">
        <v>119.6</v>
      </c>
      <c r="C7" s="72">
        <v>46202.218316184801</v>
      </c>
      <c r="D7" s="72">
        <v>12641.169121999999</v>
      </c>
      <c r="E7" s="72">
        <v>1251483.8020000001</v>
      </c>
    </row>
    <row r="8" spans="1:5" x14ac:dyDescent="0.25">
      <c r="A8" s="26" t="s">
        <v>129</v>
      </c>
      <c r="B8">
        <v>73.900000000000006</v>
      </c>
      <c r="C8" s="70">
        <v>32429.211441588093</v>
      </c>
      <c r="D8" s="70">
        <v>7636.1689999999999</v>
      </c>
      <c r="E8" s="70">
        <v>745961.4</v>
      </c>
    </row>
    <row r="9" spans="1:5" x14ac:dyDescent="0.25">
      <c r="A9" s="26" t="s">
        <v>15</v>
      </c>
      <c r="B9">
        <v>1.7</v>
      </c>
      <c r="C9" s="70">
        <v>1468.9741303452308</v>
      </c>
      <c r="D9" s="70">
        <v>547.01971000000003</v>
      </c>
      <c r="E9" s="70">
        <v>34880.49</v>
      </c>
    </row>
    <row r="10" spans="1:5" x14ac:dyDescent="0.25">
      <c r="A10" s="26" t="s">
        <v>119</v>
      </c>
      <c r="B10">
        <v>13</v>
      </c>
      <c r="C10" s="70">
        <v>2416.6388565876468</v>
      </c>
      <c r="D10" s="70">
        <v>779.05020000000002</v>
      </c>
      <c r="E10" s="70">
        <v>63519.08</v>
      </c>
    </row>
    <row r="11" spans="1:5" x14ac:dyDescent="0.25">
      <c r="A11" s="26" t="s">
        <v>22</v>
      </c>
      <c r="B11">
        <v>15.3</v>
      </c>
      <c r="C11" s="70">
        <v>3434.191301366277</v>
      </c>
      <c r="D11" s="70">
        <v>1786.7910999999999</v>
      </c>
      <c r="E11" s="70">
        <v>81913</v>
      </c>
    </row>
    <row r="12" spans="1:5" x14ac:dyDescent="0.25">
      <c r="A12" s="26" t="s">
        <v>120</v>
      </c>
      <c r="B12">
        <v>5.2</v>
      </c>
      <c r="C12" s="70">
        <v>2079.3545867691782</v>
      </c>
      <c r="D12" s="70">
        <v>607.45600000000002</v>
      </c>
      <c r="E12" s="70">
        <v>60514.85</v>
      </c>
    </row>
    <row r="13" spans="1:5" x14ac:dyDescent="0.25">
      <c r="A13" s="26" t="s">
        <v>121</v>
      </c>
      <c r="B13">
        <v>4.4000000000000004</v>
      </c>
      <c r="C13" s="70">
        <v>4525.7536133491567</v>
      </c>
      <c r="D13" s="70">
        <v>915.36810000000003</v>
      </c>
      <c r="E13" s="70">
        <v>127515</v>
      </c>
    </row>
    <row r="14" spans="1:5" x14ac:dyDescent="0.25">
      <c r="A14" s="26" t="s">
        <v>130</v>
      </c>
      <c r="B14">
        <v>2.9</v>
      </c>
      <c r="C14" s="70">
        <v>2259.6989531706058</v>
      </c>
      <c r="D14" s="70">
        <v>784.83630000000005</v>
      </c>
      <c r="E14" s="70">
        <v>63705</v>
      </c>
    </row>
    <row r="15" spans="1:5" x14ac:dyDescent="0.25">
      <c r="A15" s="26" t="s">
        <v>131</v>
      </c>
      <c r="B15">
        <v>31.3</v>
      </c>
      <c r="C15" s="70">
        <v>16244.6</v>
      </c>
      <c r="D15" s="70">
        <v>2210.585</v>
      </c>
      <c r="E15" s="70">
        <v>313914</v>
      </c>
    </row>
    <row r="16" spans="1:5" x14ac:dyDescent="0.25">
      <c r="A16" s="27" t="s">
        <v>132</v>
      </c>
      <c r="B16" s="27">
        <v>40.700000000000003</v>
      </c>
      <c r="C16" s="72">
        <v>5292.9789293535759</v>
      </c>
      <c r="D16" s="72">
        <v>2681.3929400000002</v>
      </c>
      <c r="E16" s="72">
        <v>146896.42700000003</v>
      </c>
    </row>
    <row r="17" spans="1:5" x14ac:dyDescent="0.25">
      <c r="A17" s="26" t="s">
        <v>122</v>
      </c>
      <c r="B17">
        <v>1.4</v>
      </c>
      <c r="C17" s="70">
        <v>371.9482795922637</v>
      </c>
      <c r="D17" s="70">
        <v>222.12761</v>
      </c>
      <c r="E17" s="70">
        <v>8429.99</v>
      </c>
    </row>
    <row r="18" spans="1:5" x14ac:dyDescent="0.25">
      <c r="A18" s="26" t="s">
        <v>123</v>
      </c>
      <c r="B18">
        <v>3.9</v>
      </c>
      <c r="C18" s="70">
        <v>239.18063774908219</v>
      </c>
      <c r="D18" s="70">
        <v>170.26325</v>
      </c>
      <c r="E18" s="70">
        <v>5591.5720000000001</v>
      </c>
    </row>
    <row r="19" spans="1:5" x14ac:dyDescent="0.25">
      <c r="A19" s="26" t="s">
        <v>124</v>
      </c>
      <c r="B19">
        <v>2</v>
      </c>
      <c r="C19" s="70">
        <v>212.01078588312419</v>
      </c>
      <c r="D19" s="70">
        <v>102.72505</v>
      </c>
      <c r="E19" s="70">
        <v>5413.9709999999995</v>
      </c>
    </row>
    <row r="20" spans="1:5" x14ac:dyDescent="0.25">
      <c r="A20" s="26" t="s">
        <v>125</v>
      </c>
      <c r="B20">
        <v>2.2000000000000002</v>
      </c>
      <c r="C20" s="70">
        <v>726.14254429012999</v>
      </c>
      <c r="D20" s="70">
        <v>642.53309999999999</v>
      </c>
      <c r="E20" s="70">
        <v>16754.96</v>
      </c>
    </row>
    <row r="21" spans="1:5" x14ac:dyDescent="0.25">
      <c r="A21" s="26" t="s">
        <v>58</v>
      </c>
      <c r="B21">
        <v>2.2000000000000002</v>
      </c>
      <c r="C21" s="70">
        <v>331.93192770355688</v>
      </c>
      <c r="D21" s="70">
        <v>204.87069</v>
      </c>
      <c r="E21" s="70">
        <v>5019</v>
      </c>
    </row>
    <row r="22" spans="1:5" x14ac:dyDescent="0.25">
      <c r="A22" s="26" t="s">
        <v>43</v>
      </c>
      <c r="B22">
        <v>22.6</v>
      </c>
      <c r="C22" s="70">
        <v>1500.6615450359541</v>
      </c>
      <c r="D22" s="70">
        <v>658.19399999999996</v>
      </c>
      <c r="E22" s="70">
        <v>50004.44</v>
      </c>
    </row>
    <row r="23" spans="1:5" x14ac:dyDescent="0.25">
      <c r="A23" s="26" t="s">
        <v>72</v>
      </c>
      <c r="B23">
        <v>1.4</v>
      </c>
      <c r="C23" s="70">
        <v>1503.0474152398749</v>
      </c>
      <c r="D23" s="70">
        <v>432.73349999999999</v>
      </c>
      <c r="E23" s="70">
        <v>46163.12</v>
      </c>
    </row>
    <row r="24" spans="1:5" x14ac:dyDescent="0.25">
      <c r="A24" s="26" t="s">
        <v>126</v>
      </c>
      <c r="B24">
        <v>5.0999999999999996</v>
      </c>
      <c r="C24" s="70">
        <v>408.05579385958993</v>
      </c>
      <c r="D24" s="70">
        <v>247.94574</v>
      </c>
      <c r="E24" s="70">
        <v>9519.3739999999998</v>
      </c>
    </row>
    <row r="25" spans="1:5" x14ac:dyDescent="0.25">
      <c r="A25" s="27" t="s">
        <v>136</v>
      </c>
      <c r="B25" s="27">
        <v>45.7</v>
      </c>
      <c r="C25" s="72">
        <v>40909.239386831221</v>
      </c>
      <c r="D25" s="72">
        <f>D7-D16</f>
        <v>9959.7761819999996</v>
      </c>
      <c r="E25" s="72">
        <f>E7-E16</f>
        <v>1104587.375</v>
      </c>
    </row>
    <row r="26" spans="1:5" x14ac:dyDescent="0.25">
      <c r="A26" s="27" t="s">
        <v>134</v>
      </c>
      <c r="B26" s="27">
        <v>58.3</v>
      </c>
      <c r="C26" s="72">
        <v>18886.810884795359</v>
      </c>
      <c r="D26" s="72">
        <f>SUM(D27:D29)</f>
        <v>2832.6320000000001</v>
      </c>
      <c r="E26" s="72">
        <f>SUM(E27:E29)</f>
        <v>2806526.3</v>
      </c>
    </row>
    <row r="27" spans="1:5" x14ac:dyDescent="0.25">
      <c r="A27" s="26" t="s">
        <v>14</v>
      </c>
      <c r="B27">
        <v>2.7</v>
      </c>
      <c r="C27" s="70">
        <v>2253</v>
      </c>
      <c r="D27" s="70">
        <v>282.44200000000001</v>
      </c>
      <c r="E27" s="70">
        <v>196526.3</v>
      </c>
    </row>
    <row r="28" spans="1:5" x14ac:dyDescent="0.25">
      <c r="A28" s="26" t="s">
        <v>19</v>
      </c>
      <c r="B28">
        <v>45</v>
      </c>
      <c r="C28" s="70">
        <v>14792.11088479536</v>
      </c>
      <c r="D28" s="70">
        <v>2249.59</v>
      </c>
      <c r="E28" s="70">
        <v>1350000</v>
      </c>
    </row>
    <row r="29" spans="1:5" x14ac:dyDescent="0.25">
      <c r="A29" s="26" t="s">
        <v>29</v>
      </c>
      <c r="B29">
        <v>10.6</v>
      </c>
      <c r="C29" s="70">
        <v>1841.7</v>
      </c>
      <c r="D29" s="70">
        <v>300.60000000000002</v>
      </c>
      <c r="E29" s="70">
        <v>1260000</v>
      </c>
    </row>
    <row r="32" spans="1:5" x14ac:dyDescent="0.25">
      <c r="A32" s="27" t="s">
        <v>128</v>
      </c>
    </row>
    <row r="33" spans="1:1" x14ac:dyDescent="0.25">
      <c r="A33" s="26" t="s">
        <v>15</v>
      </c>
    </row>
    <row r="34" spans="1:1" x14ac:dyDescent="0.25">
      <c r="A34" s="26" t="s">
        <v>130</v>
      </c>
    </row>
    <row r="35" spans="1:1" x14ac:dyDescent="0.25">
      <c r="A35" s="26" t="s">
        <v>121</v>
      </c>
    </row>
    <row r="36" spans="1:1" x14ac:dyDescent="0.25">
      <c r="A36" s="26" t="s">
        <v>120</v>
      </c>
    </row>
    <row r="37" spans="1:1" x14ac:dyDescent="0.25">
      <c r="A37" s="26" t="s">
        <v>119</v>
      </c>
    </row>
    <row r="38" spans="1:1" x14ac:dyDescent="0.25">
      <c r="A38" s="26" t="s">
        <v>22</v>
      </c>
    </row>
    <row r="39" spans="1:1" x14ac:dyDescent="0.25">
      <c r="A39" s="26" t="s">
        <v>131</v>
      </c>
    </row>
    <row r="42" spans="1:1" x14ac:dyDescent="0.25">
      <c r="A42" s="27" t="s">
        <v>13</v>
      </c>
    </row>
    <row r="43" spans="1:1" x14ac:dyDescent="0.25">
      <c r="A43" s="26" t="s">
        <v>136</v>
      </c>
    </row>
    <row r="44" spans="1:1" x14ac:dyDescent="0.25">
      <c r="A44" s="26" t="s">
        <v>19</v>
      </c>
    </row>
    <row r="45" spans="1:1" x14ac:dyDescent="0.25">
      <c r="A45" s="26" t="s">
        <v>137</v>
      </c>
    </row>
    <row r="46" spans="1:1" x14ac:dyDescent="0.25">
      <c r="A46" s="26" t="s">
        <v>131</v>
      </c>
    </row>
    <row r="47" spans="1:1" x14ac:dyDescent="0.25">
      <c r="A47" s="26" t="s">
        <v>29</v>
      </c>
    </row>
    <row r="48" spans="1:1" x14ac:dyDescent="0.25">
      <c r="A48" s="26" t="s">
        <v>14</v>
      </c>
    </row>
    <row r="49" spans="1:1" x14ac:dyDescent="0.25">
      <c r="A49" s="26"/>
    </row>
    <row r="50" spans="1:1" x14ac:dyDescent="0.25">
      <c r="A50" s="26"/>
    </row>
    <row r="51" spans="1:1" x14ac:dyDescent="0.25">
      <c r="A51" s="26"/>
    </row>
    <row r="56" spans="1:1" x14ac:dyDescent="0.25">
      <c r="A56" s="26" t="s">
        <v>43</v>
      </c>
    </row>
    <row r="57" spans="1:1" x14ac:dyDescent="0.25">
      <c r="A57" s="26" t="s">
        <v>126</v>
      </c>
    </row>
    <row r="58" spans="1:1" x14ac:dyDescent="0.25">
      <c r="A58" s="26" t="s">
        <v>139</v>
      </c>
    </row>
    <row r="59" spans="1:1" x14ac:dyDescent="0.25">
      <c r="A59" s="26" t="s">
        <v>123</v>
      </c>
    </row>
    <row r="60" spans="1:1" x14ac:dyDescent="0.25">
      <c r="A60" s="26" t="s">
        <v>125</v>
      </c>
    </row>
    <row r="61" spans="1:1" x14ac:dyDescent="0.25">
      <c r="A61" s="26" t="s">
        <v>58</v>
      </c>
    </row>
    <row r="62" spans="1:1" x14ac:dyDescent="0.25">
      <c r="A62" s="26" t="s">
        <v>124</v>
      </c>
    </row>
    <row r="63" spans="1:1" x14ac:dyDescent="0.25">
      <c r="A63" s="26" t="s">
        <v>122</v>
      </c>
    </row>
    <row r="64" spans="1:1" x14ac:dyDescent="0.25">
      <c r="A64" s="26"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G18" sqref="G18"/>
    </sheetView>
  </sheetViews>
  <sheetFormatPr defaultRowHeight="15" x14ac:dyDescent="0.25"/>
  <cols>
    <col min="1" max="1" width="35.5703125" customWidth="1"/>
    <col min="3" max="3" width="13.42578125" bestFit="1" customWidth="1"/>
    <col min="4" max="4" width="21.140625" bestFit="1" customWidth="1"/>
    <col min="5" max="5" width="22.140625" bestFit="1" customWidth="1"/>
    <col min="6" max="6" width="11.28515625" bestFit="1" customWidth="1"/>
    <col min="7" max="7" width="14.140625" bestFit="1" customWidth="1"/>
    <col min="8" max="8" width="13.7109375" style="102" bestFit="1" customWidth="1"/>
  </cols>
  <sheetData>
    <row r="1" spans="1:8" x14ac:dyDescent="0.25">
      <c r="A1" s="69" t="s">
        <v>2</v>
      </c>
      <c r="B1" s="69" t="s">
        <v>202</v>
      </c>
      <c r="C1" s="71" t="s">
        <v>201</v>
      </c>
      <c r="D1" s="71" t="s">
        <v>205</v>
      </c>
      <c r="E1" s="71" t="s">
        <v>206</v>
      </c>
      <c r="F1" s="100" t="s">
        <v>207</v>
      </c>
      <c r="G1" s="100" t="s">
        <v>208</v>
      </c>
      <c r="H1" s="101" t="s">
        <v>209</v>
      </c>
    </row>
    <row r="2" spans="1:8" x14ac:dyDescent="0.25">
      <c r="A2" s="26" t="s">
        <v>29</v>
      </c>
      <c r="B2">
        <v>10.6</v>
      </c>
      <c r="C2" s="70">
        <v>1841.7</v>
      </c>
      <c r="D2" s="70">
        <v>300.60000000000002</v>
      </c>
      <c r="E2" s="70">
        <v>1260000</v>
      </c>
      <c r="F2" s="8">
        <f>B2/C2</f>
        <v>5.7555519357115701E-3</v>
      </c>
      <c r="G2" s="8">
        <f>B2/D2</f>
        <v>3.5262807717897533E-2</v>
      </c>
      <c r="H2" s="102">
        <f>B2/E2</f>
        <v>8.4126984126984122E-6</v>
      </c>
    </row>
    <row r="3" spans="1:8" x14ac:dyDescent="0.25">
      <c r="A3" s="26" t="s">
        <v>43</v>
      </c>
      <c r="B3">
        <v>22.6</v>
      </c>
      <c r="C3" s="70">
        <v>1500.6615450359541</v>
      </c>
      <c r="D3" s="70">
        <v>658.19399999999996</v>
      </c>
      <c r="E3" s="70">
        <v>50004.44</v>
      </c>
      <c r="F3" s="8">
        <f>B3/C3</f>
        <v>1.506002474359302E-2</v>
      </c>
      <c r="G3" s="8">
        <f>B3/D3</f>
        <v>3.4336381066980254E-2</v>
      </c>
      <c r="H3" s="102">
        <f>B3/E3</f>
        <v>4.5195986596390241E-4</v>
      </c>
    </row>
    <row r="4" spans="1:8" x14ac:dyDescent="0.25">
      <c r="A4" s="26" t="s">
        <v>123</v>
      </c>
      <c r="B4">
        <v>3.9</v>
      </c>
      <c r="C4" s="70">
        <v>239.18063774908219</v>
      </c>
      <c r="D4" s="70">
        <v>170.26325</v>
      </c>
      <c r="E4" s="70">
        <v>5591.5720000000001</v>
      </c>
      <c r="F4" s="8">
        <f>B4/C4</f>
        <v>1.6305667702464204E-2</v>
      </c>
      <c r="G4" s="8">
        <f>B4/D4</f>
        <v>2.2905706310668919E-2</v>
      </c>
      <c r="H4" s="102">
        <f>B4/E4</f>
        <v>6.9747827623430406E-4</v>
      </c>
    </row>
    <row r="5" spans="1:8" x14ac:dyDescent="0.25">
      <c r="A5" s="27" t="s">
        <v>134</v>
      </c>
      <c r="B5" s="27">
        <v>58.3</v>
      </c>
      <c r="C5" s="72">
        <v>18886.810884795359</v>
      </c>
      <c r="D5" s="72">
        <v>2832.6320000000001</v>
      </c>
      <c r="E5" s="72">
        <v>2806526.3</v>
      </c>
      <c r="F5" s="103">
        <f>B5/C5</f>
        <v>3.0868101743388469E-3</v>
      </c>
      <c r="G5" s="103">
        <f>B5/D5</f>
        <v>2.0581565130945351E-2</v>
      </c>
      <c r="H5" s="104">
        <f>B5/E5</f>
        <v>2.0773010393667076E-5</v>
      </c>
    </row>
    <row r="6" spans="1:8" x14ac:dyDescent="0.25">
      <c r="A6" s="26" t="s">
        <v>126</v>
      </c>
      <c r="B6">
        <v>5.0999999999999996</v>
      </c>
      <c r="C6" s="70">
        <v>408.05579385958993</v>
      </c>
      <c r="D6" s="70">
        <v>247.94574</v>
      </c>
      <c r="E6" s="70">
        <v>9519.3739999999998</v>
      </c>
      <c r="F6" s="8">
        <f>B6/C6</f>
        <v>1.2498290863025672E-2</v>
      </c>
      <c r="G6" s="8">
        <f>B6/D6</f>
        <v>2.0569016430772313E-2</v>
      </c>
      <c r="H6" s="102">
        <f>B6/E6</f>
        <v>5.357495146214446E-4</v>
      </c>
    </row>
    <row r="7" spans="1:8" x14ac:dyDescent="0.25">
      <c r="A7" s="26" t="s">
        <v>19</v>
      </c>
      <c r="B7">
        <v>45</v>
      </c>
      <c r="C7" s="70">
        <v>14792.11088479536</v>
      </c>
      <c r="D7" s="70">
        <v>2249.59</v>
      </c>
      <c r="E7" s="70">
        <v>1350000</v>
      </c>
      <c r="F7" s="8">
        <f>B7/C7</f>
        <v>3.0421621599831961E-3</v>
      </c>
      <c r="G7" s="8">
        <f>B7/D7</f>
        <v>2.0003645108664245E-2</v>
      </c>
      <c r="H7" s="102">
        <f>B7/E7</f>
        <v>3.3333333333333335E-5</v>
      </c>
    </row>
    <row r="8" spans="1:8" x14ac:dyDescent="0.25">
      <c r="A8" s="26" t="s">
        <v>124</v>
      </c>
      <c r="B8">
        <v>2</v>
      </c>
      <c r="C8" s="70">
        <v>212.01078588312419</v>
      </c>
      <c r="D8" s="70">
        <v>102.72505</v>
      </c>
      <c r="E8" s="70">
        <v>5413.9709999999995</v>
      </c>
      <c r="F8" s="8">
        <f>B8/C8</f>
        <v>9.4334823186898887E-3</v>
      </c>
      <c r="G8" s="8">
        <f>B8/D8</f>
        <v>1.9469447812388508E-2</v>
      </c>
      <c r="H8" s="102">
        <f>B8/E8</f>
        <v>3.6941461267524342E-4</v>
      </c>
    </row>
    <row r="9" spans="1:8" x14ac:dyDescent="0.25">
      <c r="A9" s="26" t="s">
        <v>119</v>
      </c>
      <c r="B9">
        <v>13</v>
      </c>
      <c r="C9" s="70">
        <v>2416.6388565876468</v>
      </c>
      <c r="D9" s="70">
        <v>779.05020000000002</v>
      </c>
      <c r="E9" s="70">
        <v>63519.08</v>
      </c>
      <c r="F9" s="8">
        <f>B9/C9</f>
        <v>5.3793722485933702E-3</v>
      </c>
      <c r="G9" s="8">
        <f>B9/D9</f>
        <v>1.6686986281500216E-2</v>
      </c>
      <c r="H9" s="102">
        <f>B9/E9</f>
        <v>2.0466291388351342E-4</v>
      </c>
    </row>
    <row r="10" spans="1:8" x14ac:dyDescent="0.25">
      <c r="A10" s="27" t="s">
        <v>132</v>
      </c>
      <c r="B10" s="27">
        <v>40.700000000000003</v>
      </c>
      <c r="C10" s="72">
        <v>5292.9789293535759</v>
      </c>
      <c r="D10" s="72">
        <v>2681.3929400000002</v>
      </c>
      <c r="E10" s="72">
        <v>146896.42700000003</v>
      </c>
      <c r="F10" s="103">
        <f>B10/C10</f>
        <v>7.6894317062718093E-3</v>
      </c>
      <c r="G10" s="103">
        <f>B10/D10</f>
        <v>1.5178677989657122E-2</v>
      </c>
      <c r="H10" s="104">
        <f>B10/E10</f>
        <v>2.7706596294544317E-4</v>
      </c>
    </row>
    <row r="11" spans="1:8" x14ac:dyDescent="0.25">
      <c r="A11" s="105" t="s">
        <v>131</v>
      </c>
      <c r="B11" s="105">
        <v>31.3</v>
      </c>
      <c r="C11" s="106">
        <v>16244.6</v>
      </c>
      <c r="D11" s="106">
        <v>2210.585</v>
      </c>
      <c r="E11" s="106">
        <v>313914</v>
      </c>
      <c r="F11" s="107">
        <f>B11/C11</f>
        <v>1.9267941346662891E-3</v>
      </c>
      <c r="G11" s="107">
        <f>B11/D11</f>
        <v>1.4159147917858847E-2</v>
      </c>
      <c r="H11" s="108">
        <f>B11/E11</f>
        <v>9.9708837452295852E-5</v>
      </c>
    </row>
    <row r="12" spans="1:8" x14ac:dyDescent="0.25">
      <c r="A12" s="26" t="s">
        <v>58</v>
      </c>
      <c r="B12">
        <v>2.2000000000000002</v>
      </c>
      <c r="C12" s="70">
        <v>331.93192770355688</v>
      </c>
      <c r="D12" s="70">
        <v>204.87069</v>
      </c>
      <c r="E12" s="70">
        <v>5019</v>
      </c>
      <c r="F12" s="8">
        <f>B12/C12</f>
        <v>6.6278649818970869E-3</v>
      </c>
      <c r="G12" s="8">
        <f>B12/D12</f>
        <v>1.0738480941319621E-2</v>
      </c>
      <c r="H12" s="102">
        <f>B12/E12</f>
        <v>4.3833432954771873E-4</v>
      </c>
    </row>
    <row r="13" spans="1:8" x14ac:dyDescent="0.25">
      <c r="A13" s="26" t="s">
        <v>129</v>
      </c>
      <c r="B13">
        <v>73.900000000000006</v>
      </c>
      <c r="C13" s="70">
        <v>32429.211441588093</v>
      </c>
      <c r="D13" s="70">
        <v>7636.1689999999999</v>
      </c>
      <c r="E13" s="70">
        <v>745961.4</v>
      </c>
      <c r="F13" s="8">
        <f>B13/C13</f>
        <v>2.278809650771485E-3</v>
      </c>
      <c r="G13" s="8">
        <f>B13/D13</f>
        <v>9.6776276166753265E-3</v>
      </c>
      <c r="H13" s="102">
        <f>B13/E13</f>
        <v>9.906678817429428E-5</v>
      </c>
    </row>
    <row r="14" spans="1:8" x14ac:dyDescent="0.25">
      <c r="A14" s="26" t="s">
        <v>14</v>
      </c>
      <c r="B14">
        <v>2.7</v>
      </c>
      <c r="C14" s="70">
        <v>2253</v>
      </c>
      <c r="D14" s="70">
        <v>282.44200000000001</v>
      </c>
      <c r="E14" s="70">
        <v>196526.3</v>
      </c>
      <c r="F14" s="8">
        <f>B14/C14</f>
        <v>1.1984021304926764E-3</v>
      </c>
      <c r="G14" s="8">
        <f>B14/D14</f>
        <v>9.5594847791759027E-3</v>
      </c>
      <c r="H14" s="102">
        <f>B14/E14</f>
        <v>1.3738619207709097E-5</v>
      </c>
    </row>
    <row r="15" spans="1:8" x14ac:dyDescent="0.25">
      <c r="A15" s="27" t="s">
        <v>128</v>
      </c>
      <c r="B15" s="27">
        <v>119.6</v>
      </c>
      <c r="C15" s="72">
        <v>46202.218316184801</v>
      </c>
      <c r="D15" s="72">
        <v>12641.169121999999</v>
      </c>
      <c r="E15" s="72">
        <v>1251483.8020000001</v>
      </c>
      <c r="F15" s="103">
        <f>B15/C15</f>
        <v>2.5886202948420703E-3</v>
      </c>
      <c r="G15" s="103">
        <f>B15/D15</f>
        <v>9.4611502184441705E-3</v>
      </c>
      <c r="H15" s="104">
        <f>B15/E15</f>
        <v>9.5566558519468535E-5</v>
      </c>
    </row>
    <row r="16" spans="1:8" x14ac:dyDescent="0.25">
      <c r="A16" s="26" t="s">
        <v>22</v>
      </c>
      <c r="B16">
        <v>15.3</v>
      </c>
      <c r="C16" s="70">
        <v>3434.191301366277</v>
      </c>
      <c r="D16" s="70">
        <v>1786.7910999999999</v>
      </c>
      <c r="E16" s="70">
        <v>81913</v>
      </c>
      <c r="F16" s="8">
        <f>B16/C16</f>
        <v>4.4551973542979297E-3</v>
      </c>
      <c r="G16" s="8">
        <f>B16/D16</f>
        <v>8.5628364726016391E-3</v>
      </c>
      <c r="H16" s="102">
        <f>B16/E16</f>
        <v>1.8678353863245151E-4</v>
      </c>
    </row>
    <row r="17" spans="1:8" x14ac:dyDescent="0.25">
      <c r="A17" s="26" t="s">
        <v>120</v>
      </c>
      <c r="B17">
        <v>5.2</v>
      </c>
      <c r="C17" s="70">
        <v>2079.3545867691782</v>
      </c>
      <c r="D17" s="70">
        <v>607.45600000000002</v>
      </c>
      <c r="E17" s="70">
        <v>60514.85</v>
      </c>
      <c r="F17" s="8">
        <f>B17/C17</f>
        <v>2.5007759778381817E-3</v>
      </c>
      <c r="G17" s="8">
        <f>B17/D17</f>
        <v>8.5602907864931778E-3</v>
      </c>
      <c r="H17" s="102">
        <f>B17/E17</f>
        <v>8.5929321480595261E-5</v>
      </c>
    </row>
    <row r="18" spans="1:8" x14ac:dyDescent="0.25">
      <c r="A18" s="26" t="s">
        <v>122</v>
      </c>
      <c r="B18">
        <v>1.4</v>
      </c>
      <c r="C18" s="70">
        <v>371.9482795922637</v>
      </c>
      <c r="D18" s="70">
        <v>222.12761</v>
      </c>
      <c r="E18" s="70">
        <v>8429.99</v>
      </c>
      <c r="F18" s="8">
        <f>B18/C18</f>
        <v>3.7639641767793757E-3</v>
      </c>
      <c r="G18" s="8">
        <f>B18/D18</f>
        <v>6.3026833989705284E-3</v>
      </c>
      <c r="H18" s="102">
        <f>B18/E18</f>
        <v>1.6607374385971987E-4</v>
      </c>
    </row>
    <row r="19" spans="1:8" x14ac:dyDescent="0.25">
      <c r="A19" s="26" t="s">
        <v>121</v>
      </c>
      <c r="B19">
        <v>4.4000000000000004</v>
      </c>
      <c r="C19" s="70">
        <v>4525.7536133491567</v>
      </c>
      <c r="D19" s="70">
        <v>915.36810000000003</v>
      </c>
      <c r="E19" s="70">
        <v>127515</v>
      </c>
      <c r="F19" s="8">
        <f>B19/C19</f>
        <v>9.7221377386116784E-4</v>
      </c>
      <c r="G19" s="8">
        <f>B19/D19</f>
        <v>4.8068094136118579E-3</v>
      </c>
      <c r="H19" s="102">
        <f>B19/E19</f>
        <v>3.4505744422224841E-5</v>
      </c>
    </row>
    <row r="20" spans="1:8" x14ac:dyDescent="0.25">
      <c r="A20" s="27" t="s">
        <v>136</v>
      </c>
      <c r="B20" s="27">
        <v>45.7</v>
      </c>
      <c r="C20" s="72">
        <v>40909.239386831221</v>
      </c>
      <c r="D20" s="72">
        <v>9959.7761819999996</v>
      </c>
      <c r="E20" s="72">
        <v>1104587.375</v>
      </c>
      <c r="F20" s="103">
        <f>B20/C20</f>
        <v>1.1171070566203423E-3</v>
      </c>
      <c r="G20" s="103">
        <f>B20/D20</f>
        <v>4.5884565240122783E-3</v>
      </c>
      <c r="H20" s="104">
        <f>B20/E20</f>
        <v>4.1372915383900708E-5</v>
      </c>
    </row>
    <row r="21" spans="1:8" x14ac:dyDescent="0.25">
      <c r="A21" s="26" t="s">
        <v>130</v>
      </c>
      <c r="B21">
        <v>2.9</v>
      </c>
      <c r="C21" s="70">
        <v>2259.6989531706058</v>
      </c>
      <c r="D21" s="70">
        <v>784.83630000000005</v>
      </c>
      <c r="E21" s="70">
        <v>63705</v>
      </c>
      <c r="F21" s="8">
        <f>B21/C21</f>
        <v>1.2833567922536679E-3</v>
      </c>
      <c r="G21" s="8">
        <f>B21/D21</f>
        <v>3.6950380608032525E-3</v>
      </c>
      <c r="H21" s="102">
        <f>B21/E21</f>
        <v>4.5522329487481355E-5</v>
      </c>
    </row>
    <row r="22" spans="1:8" x14ac:dyDescent="0.25">
      <c r="A22" s="26" t="s">
        <v>125</v>
      </c>
      <c r="B22">
        <v>2.2000000000000002</v>
      </c>
      <c r="C22" s="70">
        <v>726.14254429012999</v>
      </c>
      <c r="D22" s="70">
        <v>642.53309999999999</v>
      </c>
      <c r="E22" s="70">
        <v>16754.96</v>
      </c>
      <c r="F22" s="8">
        <f>B22/C22</f>
        <v>3.0297081713490555E-3</v>
      </c>
      <c r="G22" s="8">
        <f>B22/D22</f>
        <v>3.4239481203380811E-3</v>
      </c>
      <c r="H22" s="102">
        <f>B22/E22</f>
        <v>1.3130440180101895E-4</v>
      </c>
    </row>
    <row r="23" spans="1:8" x14ac:dyDescent="0.25">
      <c r="A23" s="26" t="s">
        <v>72</v>
      </c>
      <c r="B23">
        <v>1.4</v>
      </c>
      <c r="C23" s="70">
        <v>1503.0474152398749</v>
      </c>
      <c r="D23" s="70">
        <v>432.73349999999999</v>
      </c>
      <c r="E23" s="70">
        <v>46163.12</v>
      </c>
      <c r="F23" s="8">
        <f>B23/C23</f>
        <v>9.3144100831747255E-4</v>
      </c>
      <c r="G23" s="8">
        <f>B23/D23</f>
        <v>3.2352475599878444E-3</v>
      </c>
      <c r="H23" s="102">
        <f>B23/E23</f>
        <v>3.0327239579993722E-5</v>
      </c>
    </row>
    <row r="24" spans="1:8" x14ac:dyDescent="0.25">
      <c r="A24" s="26" t="s">
        <v>15</v>
      </c>
      <c r="B24">
        <v>1.7</v>
      </c>
      <c r="C24" s="70">
        <v>1468.9741303452308</v>
      </c>
      <c r="D24" s="70">
        <v>547.01971000000003</v>
      </c>
      <c r="E24" s="70">
        <v>34880.49</v>
      </c>
      <c r="F24" s="8">
        <f>B24/C24</f>
        <v>1.157270209789518E-3</v>
      </c>
      <c r="G24" s="8">
        <f>B24/D24</f>
        <v>3.1077490790962538E-3</v>
      </c>
      <c r="H24" s="102">
        <f>B24/E24</f>
        <v>4.8737847432762558E-5</v>
      </c>
    </row>
    <row r="25" spans="1:8" x14ac:dyDescent="0.25">
      <c r="A25" s="73" t="s">
        <v>203</v>
      </c>
      <c r="B25" s="73"/>
      <c r="C25" s="74">
        <v>72681.982000000004</v>
      </c>
      <c r="D25" s="74">
        <v>85330.515724143203</v>
      </c>
      <c r="E25" s="74">
        <v>7100000</v>
      </c>
      <c r="F25" s="103"/>
      <c r="G25" s="103"/>
      <c r="H25" s="10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workbookViewId="0">
      <selection activeCell="G70" sqref="G70"/>
    </sheetView>
  </sheetViews>
  <sheetFormatPr defaultRowHeight="15" x14ac:dyDescent="0.25"/>
  <cols>
    <col min="1" max="1" width="36.7109375" customWidth="1"/>
  </cols>
  <sheetData>
    <row r="1" spans="1:7" x14ac:dyDescent="0.25">
      <c r="A1" t="s">
        <v>135</v>
      </c>
    </row>
    <row r="2" spans="1:7" x14ac:dyDescent="0.25">
      <c r="A2" s="2" t="s">
        <v>118</v>
      </c>
    </row>
    <row r="3" spans="1:7" x14ac:dyDescent="0.25">
      <c r="A3" t="s">
        <v>127</v>
      </c>
    </row>
    <row r="5" spans="1:7" x14ac:dyDescent="0.25">
      <c r="A5" t="s">
        <v>2</v>
      </c>
      <c r="B5" s="2">
        <v>2007</v>
      </c>
      <c r="C5" s="2">
        <v>2008</v>
      </c>
      <c r="D5" s="2">
        <v>2009</v>
      </c>
      <c r="E5" s="2">
        <v>2010</v>
      </c>
      <c r="F5" s="2">
        <v>2011</v>
      </c>
      <c r="G5" s="2">
        <v>2012</v>
      </c>
    </row>
    <row r="6" spans="1:7" x14ac:dyDescent="0.25">
      <c r="A6" s="27" t="s">
        <v>128</v>
      </c>
      <c r="B6" s="25"/>
      <c r="C6" s="25"/>
      <c r="D6" s="25"/>
      <c r="E6" s="25"/>
      <c r="F6" s="27">
        <v>110.9</v>
      </c>
      <c r="G6" s="27">
        <v>119.6</v>
      </c>
    </row>
    <row r="7" spans="1:7" x14ac:dyDescent="0.25">
      <c r="A7" s="26" t="s">
        <v>129</v>
      </c>
      <c r="B7">
        <v>34.6</v>
      </c>
      <c r="C7">
        <v>43.7</v>
      </c>
      <c r="D7">
        <v>64</v>
      </c>
      <c r="E7">
        <v>70.2</v>
      </c>
      <c r="F7">
        <v>74</v>
      </c>
      <c r="G7">
        <v>73.900000000000006</v>
      </c>
    </row>
    <row r="8" spans="1:7" x14ac:dyDescent="0.25">
      <c r="A8" s="26" t="s">
        <v>15</v>
      </c>
      <c r="B8">
        <v>0.5</v>
      </c>
      <c r="C8">
        <v>1.5</v>
      </c>
      <c r="D8">
        <v>2</v>
      </c>
      <c r="E8">
        <v>2.6</v>
      </c>
      <c r="F8">
        <v>1.9</v>
      </c>
      <c r="G8">
        <v>1.7</v>
      </c>
    </row>
    <row r="9" spans="1:7" x14ac:dyDescent="0.25">
      <c r="A9" s="26" t="s">
        <v>119</v>
      </c>
      <c r="B9">
        <v>10.1</v>
      </c>
      <c r="C9">
        <v>8.6</v>
      </c>
      <c r="D9">
        <v>17.8</v>
      </c>
      <c r="E9">
        <v>17.399999999999999</v>
      </c>
      <c r="F9">
        <v>15.9</v>
      </c>
      <c r="G9">
        <v>13</v>
      </c>
    </row>
    <row r="10" spans="1:7" x14ac:dyDescent="0.25">
      <c r="A10" s="26" t="s">
        <v>22</v>
      </c>
      <c r="B10">
        <v>8.9</v>
      </c>
      <c r="C10">
        <v>10.8</v>
      </c>
      <c r="D10">
        <v>12.9</v>
      </c>
      <c r="E10">
        <v>22.5</v>
      </c>
      <c r="F10">
        <v>16.7</v>
      </c>
      <c r="G10">
        <v>15.3</v>
      </c>
    </row>
    <row r="11" spans="1:7" x14ac:dyDescent="0.25">
      <c r="A11" s="26" t="s">
        <v>120</v>
      </c>
      <c r="B11">
        <v>3.5</v>
      </c>
      <c r="C11">
        <v>7.6</v>
      </c>
      <c r="D11">
        <v>8.1999999999999993</v>
      </c>
      <c r="E11">
        <v>5.8</v>
      </c>
      <c r="F11">
        <v>8</v>
      </c>
      <c r="G11">
        <v>5.2</v>
      </c>
    </row>
    <row r="12" spans="1:7" x14ac:dyDescent="0.25">
      <c r="A12" s="26" t="s">
        <v>121</v>
      </c>
      <c r="B12">
        <v>1.8</v>
      </c>
      <c r="C12">
        <v>1.5</v>
      </c>
      <c r="D12">
        <v>2.7</v>
      </c>
      <c r="E12">
        <v>4.9000000000000004</v>
      </c>
      <c r="F12">
        <v>5.9</v>
      </c>
      <c r="G12">
        <v>4.4000000000000004</v>
      </c>
    </row>
    <row r="13" spans="1:7" x14ac:dyDescent="0.25">
      <c r="A13" s="26" t="s">
        <v>130</v>
      </c>
      <c r="B13">
        <v>1.6</v>
      </c>
      <c r="C13">
        <v>2.7</v>
      </c>
      <c r="D13">
        <v>3.4</v>
      </c>
      <c r="E13">
        <v>4.0999999999999996</v>
      </c>
      <c r="F13">
        <v>4.2</v>
      </c>
      <c r="G13">
        <v>2.9</v>
      </c>
    </row>
    <row r="14" spans="1:7" x14ac:dyDescent="0.25">
      <c r="A14" s="26" t="s">
        <v>131</v>
      </c>
      <c r="B14">
        <v>8.1999999999999993</v>
      </c>
      <c r="C14">
        <v>11</v>
      </c>
      <c r="D14">
        <v>17</v>
      </c>
      <c r="E14">
        <v>13</v>
      </c>
      <c r="F14">
        <v>21.4</v>
      </c>
      <c r="G14">
        <v>31.3</v>
      </c>
    </row>
    <row r="15" spans="1:7" x14ac:dyDescent="0.25">
      <c r="A15" s="27" t="s">
        <v>132</v>
      </c>
      <c r="B15" s="25"/>
      <c r="C15" s="25"/>
      <c r="D15" s="25"/>
      <c r="E15" s="25"/>
      <c r="F15" s="27">
        <v>32.4</v>
      </c>
      <c r="G15" s="27">
        <v>40.700000000000003</v>
      </c>
    </row>
    <row r="16" spans="1:7" x14ac:dyDescent="0.25">
      <c r="A16" s="26" t="s">
        <v>122</v>
      </c>
      <c r="B16" s="25"/>
      <c r="C16" s="25"/>
      <c r="D16" s="25"/>
      <c r="E16" s="25"/>
      <c r="F16">
        <v>0.7</v>
      </c>
      <c r="G16">
        <v>1.4</v>
      </c>
    </row>
    <row r="17" spans="1:7" x14ac:dyDescent="0.25">
      <c r="A17" s="26" t="s">
        <v>123</v>
      </c>
      <c r="B17" s="25"/>
      <c r="C17" s="25"/>
      <c r="D17" s="25"/>
      <c r="E17" s="25"/>
      <c r="F17">
        <v>2.2000000000000002</v>
      </c>
      <c r="G17">
        <v>3.9</v>
      </c>
    </row>
    <row r="18" spans="1:7" x14ac:dyDescent="0.25">
      <c r="A18" s="26" t="s">
        <v>124</v>
      </c>
      <c r="B18" s="25"/>
      <c r="C18" s="25"/>
      <c r="D18" s="25"/>
      <c r="E18" s="25"/>
      <c r="F18">
        <v>3</v>
      </c>
      <c r="G18">
        <v>2</v>
      </c>
    </row>
    <row r="19" spans="1:7" x14ac:dyDescent="0.25">
      <c r="A19" s="26" t="s">
        <v>125</v>
      </c>
      <c r="B19" s="25"/>
      <c r="C19" s="25"/>
      <c r="D19" s="25"/>
      <c r="E19" s="25"/>
      <c r="F19">
        <v>2.9</v>
      </c>
      <c r="G19">
        <v>2.2000000000000002</v>
      </c>
    </row>
    <row r="20" spans="1:7" x14ac:dyDescent="0.25">
      <c r="A20" s="26" t="s">
        <v>58</v>
      </c>
      <c r="B20" s="25"/>
      <c r="C20" s="25"/>
      <c r="D20" s="25"/>
      <c r="E20" s="25"/>
      <c r="F20">
        <v>3</v>
      </c>
      <c r="G20">
        <v>2.2000000000000002</v>
      </c>
    </row>
    <row r="21" spans="1:7" x14ac:dyDescent="0.25">
      <c r="A21" s="26" t="s">
        <v>43</v>
      </c>
      <c r="B21" s="25"/>
      <c r="C21" s="25"/>
      <c r="D21" s="25"/>
      <c r="E21" s="25"/>
      <c r="F21">
        <v>9.8000000000000007</v>
      </c>
      <c r="G21">
        <v>22.6</v>
      </c>
    </row>
    <row r="22" spans="1:7" x14ac:dyDescent="0.25">
      <c r="A22" s="26" t="s">
        <v>72</v>
      </c>
      <c r="B22" s="25"/>
      <c r="C22" s="25"/>
      <c r="D22" s="25"/>
      <c r="E22" s="25"/>
      <c r="F22">
        <v>4.4000000000000004</v>
      </c>
      <c r="G22">
        <v>1.4</v>
      </c>
    </row>
    <row r="23" spans="1:7" x14ac:dyDescent="0.25">
      <c r="A23" s="26" t="s">
        <v>126</v>
      </c>
      <c r="B23" s="25"/>
      <c r="C23" s="25"/>
      <c r="D23" s="25"/>
      <c r="E23" s="25"/>
      <c r="F23">
        <v>6.3</v>
      </c>
      <c r="G23">
        <v>5.0999999999999996</v>
      </c>
    </row>
    <row r="24" spans="1:7" x14ac:dyDescent="0.25">
      <c r="A24" s="27" t="s">
        <v>133</v>
      </c>
      <c r="B24" s="25"/>
      <c r="C24" s="25"/>
      <c r="D24" s="25"/>
      <c r="E24" s="25"/>
      <c r="F24" s="27">
        <v>4.5</v>
      </c>
      <c r="G24" s="27">
        <v>5</v>
      </c>
    </row>
    <row r="25" spans="1:7" x14ac:dyDescent="0.25">
      <c r="A25" s="27" t="s">
        <v>136</v>
      </c>
      <c r="B25" s="25"/>
      <c r="C25" s="25"/>
      <c r="D25" s="25"/>
      <c r="E25" s="25"/>
      <c r="F25" s="27"/>
      <c r="G25" s="27">
        <v>45.7</v>
      </c>
    </row>
    <row r="26" spans="1:7" x14ac:dyDescent="0.25">
      <c r="A26" s="27" t="s">
        <v>134</v>
      </c>
      <c r="B26" s="27">
        <v>42.1</v>
      </c>
      <c r="C26" s="27">
        <v>60.9</v>
      </c>
      <c r="D26" s="27">
        <v>64.5</v>
      </c>
      <c r="E26" s="27">
        <v>56</v>
      </c>
      <c r="F26" s="27">
        <v>52.8</v>
      </c>
      <c r="G26" s="27">
        <v>58.3</v>
      </c>
    </row>
    <row r="27" spans="1:7" x14ac:dyDescent="0.25">
      <c r="A27" s="26" t="s">
        <v>14</v>
      </c>
      <c r="B27">
        <v>0.6</v>
      </c>
      <c r="C27">
        <v>0.2</v>
      </c>
      <c r="D27">
        <v>6.1</v>
      </c>
      <c r="E27">
        <v>3.5</v>
      </c>
      <c r="F27">
        <v>4.8</v>
      </c>
      <c r="G27">
        <v>2.7</v>
      </c>
    </row>
    <row r="28" spans="1:7" x14ac:dyDescent="0.25">
      <c r="A28" s="26" t="s">
        <v>19</v>
      </c>
      <c r="B28">
        <v>33</v>
      </c>
      <c r="C28">
        <v>52</v>
      </c>
      <c r="D28">
        <v>51.1</v>
      </c>
      <c r="E28">
        <v>43</v>
      </c>
      <c r="F28">
        <v>35</v>
      </c>
      <c r="G28">
        <v>45</v>
      </c>
    </row>
    <row r="29" spans="1:7" x14ac:dyDescent="0.25">
      <c r="A29" s="26" t="s">
        <v>29</v>
      </c>
      <c r="B29">
        <v>8.5</v>
      </c>
      <c r="C29">
        <v>8.6999999999999993</v>
      </c>
      <c r="D29">
        <v>7.3</v>
      </c>
      <c r="E29">
        <v>9.5</v>
      </c>
      <c r="F29">
        <v>13</v>
      </c>
      <c r="G29">
        <v>10.6</v>
      </c>
    </row>
    <row r="32" spans="1:7" x14ac:dyDescent="0.25">
      <c r="A32" s="27" t="s">
        <v>128</v>
      </c>
      <c r="B32">
        <v>73.900000000000006</v>
      </c>
    </row>
    <row r="33" spans="1:3" x14ac:dyDescent="0.25">
      <c r="A33" s="26" t="s">
        <v>15</v>
      </c>
      <c r="B33">
        <v>1.7</v>
      </c>
      <c r="C33" s="28">
        <f t="shared" ref="C33:C39" si="0">B33/$B$32</f>
        <v>2.3004059539918808E-2</v>
      </c>
    </row>
    <row r="34" spans="1:3" x14ac:dyDescent="0.25">
      <c r="A34" s="26" t="s">
        <v>130</v>
      </c>
      <c r="B34">
        <v>2.9</v>
      </c>
      <c r="C34" s="28">
        <f t="shared" si="0"/>
        <v>3.924221921515561E-2</v>
      </c>
    </row>
    <row r="35" spans="1:3" x14ac:dyDescent="0.25">
      <c r="A35" s="26" t="s">
        <v>121</v>
      </c>
      <c r="B35">
        <v>4.4000000000000004</v>
      </c>
      <c r="C35" s="28">
        <f t="shared" si="0"/>
        <v>5.9539918809201627E-2</v>
      </c>
    </row>
    <row r="36" spans="1:3" x14ac:dyDescent="0.25">
      <c r="A36" s="26" t="s">
        <v>120</v>
      </c>
      <c r="B36">
        <v>5.2</v>
      </c>
      <c r="C36" s="28">
        <f t="shared" si="0"/>
        <v>7.0365358592692828E-2</v>
      </c>
    </row>
    <row r="37" spans="1:3" x14ac:dyDescent="0.25">
      <c r="A37" s="26" t="s">
        <v>119</v>
      </c>
      <c r="B37">
        <v>13</v>
      </c>
      <c r="C37" s="28">
        <f t="shared" si="0"/>
        <v>0.17591339648173207</v>
      </c>
    </row>
    <row r="38" spans="1:3" x14ac:dyDescent="0.25">
      <c r="A38" s="26" t="s">
        <v>22</v>
      </c>
      <c r="B38">
        <v>15.3</v>
      </c>
      <c r="C38" s="28">
        <f t="shared" si="0"/>
        <v>0.20703653585926929</v>
      </c>
    </row>
    <row r="39" spans="1:3" x14ac:dyDescent="0.25">
      <c r="A39" s="26" t="s">
        <v>131</v>
      </c>
      <c r="B39">
        <v>31.3</v>
      </c>
      <c r="C39" s="28">
        <f t="shared" si="0"/>
        <v>0.42354533152909335</v>
      </c>
    </row>
    <row r="42" spans="1:3" x14ac:dyDescent="0.25">
      <c r="A42" s="27" t="s">
        <v>13</v>
      </c>
      <c r="B42" s="27">
        <v>177.9</v>
      </c>
    </row>
    <row r="43" spans="1:3" x14ac:dyDescent="0.25">
      <c r="A43" s="26" t="s">
        <v>136</v>
      </c>
      <c r="B43" s="15">
        <v>45.7</v>
      </c>
      <c r="C43" s="28">
        <f t="shared" ref="C43:C48" si="1">B43/$B$42</f>
        <v>0.25688589094997188</v>
      </c>
    </row>
    <row r="44" spans="1:3" x14ac:dyDescent="0.25">
      <c r="A44" s="26" t="s">
        <v>19</v>
      </c>
      <c r="B44">
        <v>45</v>
      </c>
      <c r="C44" s="28">
        <f t="shared" si="1"/>
        <v>0.25295109612141653</v>
      </c>
    </row>
    <row r="45" spans="1:3" x14ac:dyDescent="0.25">
      <c r="A45" s="26" t="s">
        <v>137</v>
      </c>
      <c r="B45">
        <v>42.600000000000009</v>
      </c>
      <c r="C45" s="28">
        <f t="shared" si="1"/>
        <v>0.23946037099494102</v>
      </c>
    </row>
    <row r="46" spans="1:3" x14ac:dyDescent="0.25">
      <c r="A46" s="26" t="s">
        <v>131</v>
      </c>
      <c r="B46">
        <v>31.3</v>
      </c>
      <c r="C46" s="28">
        <f t="shared" si="1"/>
        <v>0.1759415401911186</v>
      </c>
    </row>
    <row r="47" spans="1:3" x14ac:dyDescent="0.25">
      <c r="A47" s="26" t="s">
        <v>29</v>
      </c>
      <c r="B47">
        <v>10.6</v>
      </c>
      <c r="C47" s="28">
        <f t="shared" si="1"/>
        <v>5.9584035975267E-2</v>
      </c>
    </row>
    <row r="48" spans="1:3" x14ac:dyDescent="0.25">
      <c r="A48" s="26" t="s">
        <v>14</v>
      </c>
      <c r="B48">
        <v>2.7</v>
      </c>
      <c r="C48" s="28">
        <f t="shared" si="1"/>
        <v>1.5177065767284992E-2</v>
      </c>
    </row>
    <row r="49" spans="1:2" x14ac:dyDescent="0.25">
      <c r="A49" s="26"/>
    </row>
    <row r="50" spans="1:2" x14ac:dyDescent="0.25">
      <c r="A50" s="26"/>
    </row>
    <row r="51" spans="1:2" x14ac:dyDescent="0.25">
      <c r="A51" s="26"/>
    </row>
    <row r="55" spans="1:2" x14ac:dyDescent="0.25">
      <c r="B55">
        <f>SUM(B56:B64)</f>
        <v>45.800000000000004</v>
      </c>
    </row>
    <row r="56" spans="1:2" x14ac:dyDescent="0.25">
      <c r="A56" s="26" t="s">
        <v>43</v>
      </c>
      <c r="B56">
        <v>22.6</v>
      </c>
    </row>
    <row r="57" spans="1:2" x14ac:dyDescent="0.25">
      <c r="A57" s="26" t="s">
        <v>126</v>
      </c>
      <c r="B57">
        <v>5.0999999999999996</v>
      </c>
    </row>
    <row r="58" spans="1:2" x14ac:dyDescent="0.25">
      <c r="A58" s="26" t="s">
        <v>139</v>
      </c>
      <c r="B58">
        <v>5</v>
      </c>
    </row>
    <row r="59" spans="1:2" x14ac:dyDescent="0.25">
      <c r="A59" s="26" t="s">
        <v>123</v>
      </c>
      <c r="B59">
        <v>3.9</v>
      </c>
    </row>
    <row r="60" spans="1:2" x14ac:dyDescent="0.25">
      <c r="A60" s="26" t="s">
        <v>125</v>
      </c>
      <c r="B60">
        <v>2.2000000000000002</v>
      </c>
    </row>
    <row r="61" spans="1:2" x14ac:dyDescent="0.25">
      <c r="A61" s="26" t="s">
        <v>58</v>
      </c>
      <c r="B61">
        <v>2.2000000000000002</v>
      </c>
    </row>
    <row r="62" spans="1:2" x14ac:dyDescent="0.25">
      <c r="A62" s="26" t="s">
        <v>124</v>
      </c>
      <c r="B62">
        <v>2</v>
      </c>
    </row>
    <row r="63" spans="1:2" x14ac:dyDescent="0.25">
      <c r="A63" s="26" t="s">
        <v>122</v>
      </c>
      <c r="B63">
        <v>1.4</v>
      </c>
    </row>
    <row r="64" spans="1:2" x14ac:dyDescent="0.25">
      <c r="A64" s="26" t="s">
        <v>72</v>
      </c>
      <c r="B64">
        <v>1.4</v>
      </c>
    </row>
    <row r="70" spans="2:3" x14ac:dyDescent="0.25">
      <c r="B70" s="26" t="s">
        <v>122</v>
      </c>
      <c r="C70">
        <v>1.4</v>
      </c>
    </row>
    <row r="71" spans="2:3" x14ac:dyDescent="0.25">
      <c r="B71" s="26" t="s">
        <v>123</v>
      </c>
      <c r="C71">
        <v>3.9</v>
      </c>
    </row>
    <row r="72" spans="2:3" x14ac:dyDescent="0.25">
      <c r="B72" s="26" t="s">
        <v>124</v>
      </c>
      <c r="C72">
        <v>2</v>
      </c>
    </row>
    <row r="73" spans="2:3" x14ac:dyDescent="0.25">
      <c r="B73" s="26" t="s">
        <v>125</v>
      </c>
      <c r="C73">
        <v>2.2000000000000002</v>
      </c>
    </row>
    <row r="74" spans="2:3" x14ac:dyDescent="0.25">
      <c r="B74" s="26" t="s">
        <v>58</v>
      </c>
      <c r="C74">
        <v>2.2000000000000002</v>
      </c>
    </row>
    <row r="75" spans="2:3" x14ac:dyDescent="0.25">
      <c r="B75" s="26" t="s">
        <v>43</v>
      </c>
      <c r="C75">
        <v>22.6</v>
      </c>
    </row>
    <row r="76" spans="2:3" x14ac:dyDescent="0.25">
      <c r="B76" s="26" t="s">
        <v>72</v>
      </c>
      <c r="C76">
        <v>1.4</v>
      </c>
    </row>
    <row r="77" spans="2:3" x14ac:dyDescent="0.25">
      <c r="B77" s="26" t="s">
        <v>126</v>
      </c>
      <c r="C77">
        <v>5.0999999999999996</v>
      </c>
    </row>
    <row r="78" spans="2:3" x14ac:dyDescent="0.25">
      <c r="B78" s="26" t="s">
        <v>138</v>
      </c>
      <c r="C78">
        <v>5</v>
      </c>
    </row>
  </sheetData>
  <sortState ref="A56:B64">
    <sortCondition descending="1" ref="B56"/>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workbookViewId="0">
      <pane xSplit="2" ySplit="5" topLeftCell="C6" activePane="bottomRight" state="frozen"/>
      <selection pane="topRight" activeCell="C1" sqref="C1"/>
      <selection pane="bottomLeft" activeCell="A6" sqref="A6"/>
      <selection pane="bottomRight" activeCell="I7" sqref="I7"/>
    </sheetView>
  </sheetViews>
  <sheetFormatPr defaultColWidth="11.85546875" defaultRowHeight="15" x14ac:dyDescent="0.25"/>
  <cols>
    <col min="1" max="1" width="7.5703125" customWidth="1"/>
    <col min="2" max="2" width="57.140625" customWidth="1"/>
    <col min="3" max="8" width="21" hidden="1" customWidth="1"/>
    <col min="9" max="9" width="21" customWidth="1"/>
    <col min="10" max="10" width="21" hidden="1" customWidth="1"/>
  </cols>
  <sheetData>
    <row r="1" spans="1:10" x14ac:dyDescent="0.25">
      <c r="A1" s="80" t="s">
        <v>140</v>
      </c>
      <c r="B1" s="80"/>
      <c r="C1" s="80"/>
      <c r="D1" s="80"/>
      <c r="E1" s="80"/>
      <c r="F1" s="80"/>
      <c r="G1" s="80"/>
      <c r="H1" s="80"/>
      <c r="I1" s="80"/>
      <c r="J1" s="80"/>
    </row>
    <row r="2" spans="1:10" ht="15.75" x14ac:dyDescent="0.25">
      <c r="A2" s="29" t="s">
        <v>141</v>
      </c>
      <c r="B2" s="81" t="s">
        <v>142</v>
      </c>
      <c r="C2" s="81"/>
      <c r="D2" s="81"/>
      <c r="E2" s="81"/>
      <c r="F2" s="81"/>
      <c r="G2" s="81"/>
      <c r="H2" s="81"/>
      <c r="I2" s="81"/>
      <c r="J2" s="81"/>
    </row>
    <row r="3" spans="1:10" ht="15.75" x14ac:dyDescent="0.25">
      <c r="A3" s="29" t="s">
        <v>141</v>
      </c>
      <c r="B3" s="82" t="s">
        <v>143</v>
      </c>
      <c r="C3" s="82"/>
      <c r="D3" s="82"/>
      <c r="E3" s="82"/>
      <c r="F3" s="82"/>
      <c r="G3" s="82"/>
      <c r="H3" s="82"/>
      <c r="I3" s="82"/>
      <c r="J3" s="82"/>
    </row>
    <row r="4" spans="1:10" ht="15.75" thickBot="1" x14ac:dyDescent="0.3">
      <c r="A4" t="s">
        <v>141</v>
      </c>
      <c r="B4" s="83" t="s">
        <v>144</v>
      </c>
      <c r="C4" s="83"/>
      <c r="D4" s="83"/>
      <c r="E4" s="83"/>
      <c r="F4" s="83"/>
      <c r="G4" s="83"/>
      <c r="H4" s="83"/>
      <c r="I4" s="83"/>
      <c r="J4" s="83"/>
    </row>
    <row r="5" spans="1:10" ht="16.5" thickTop="1" x14ac:dyDescent="0.25">
      <c r="A5" s="30" t="s">
        <v>141</v>
      </c>
      <c r="B5" s="31" t="s">
        <v>141</v>
      </c>
      <c r="C5" s="32" t="s">
        <v>145</v>
      </c>
      <c r="D5" s="32" t="s">
        <v>146</v>
      </c>
      <c r="E5" s="32" t="s">
        <v>147</v>
      </c>
      <c r="F5" s="32" t="s">
        <v>148</v>
      </c>
      <c r="G5" s="32" t="s">
        <v>149</v>
      </c>
      <c r="H5" s="32" t="s">
        <v>150</v>
      </c>
      <c r="I5" s="32" t="s">
        <v>151</v>
      </c>
      <c r="J5" s="32" t="s">
        <v>152</v>
      </c>
    </row>
    <row r="6" spans="1:10" x14ac:dyDescent="0.25">
      <c r="A6" s="33" t="s">
        <v>141</v>
      </c>
      <c r="B6" s="34" t="s">
        <v>12</v>
      </c>
      <c r="C6" s="35">
        <v>773.05426492923038</v>
      </c>
      <c r="D6" s="35">
        <v>826.24866051947447</v>
      </c>
      <c r="E6" s="35">
        <v>850.97506571945326</v>
      </c>
      <c r="F6" s="35">
        <v>898.71801340826403</v>
      </c>
      <c r="G6" s="35">
        <v>933.96264666897866</v>
      </c>
      <c r="H6" s="35">
        <v>983.46798751480992</v>
      </c>
      <c r="I6" s="36">
        <v>1027.0589439569121</v>
      </c>
      <c r="J6" s="37">
        <v>1069.9638967097969</v>
      </c>
    </row>
    <row r="7" spans="1:10" x14ac:dyDescent="0.25">
      <c r="A7" s="38" t="s">
        <v>141</v>
      </c>
      <c r="B7" s="39" t="s">
        <v>122</v>
      </c>
      <c r="C7" s="40">
        <v>302.75910533557601</v>
      </c>
      <c r="D7" s="40">
        <v>315.61715739697394</v>
      </c>
      <c r="E7" s="40">
        <v>331.66725877077761</v>
      </c>
      <c r="F7" s="40">
        <v>328.44934752641683</v>
      </c>
      <c r="G7" s="40">
        <v>338.91764946556913</v>
      </c>
      <c r="H7" s="40">
        <v>360.52191025253478</v>
      </c>
      <c r="I7" s="40">
        <v>371.9482795922637</v>
      </c>
      <c r="J7" s="40">
        <v>378.01774761254211</v>
      </c>
    </row>
    <row r="8" spans="1:10" x14ac:dyDescent="0.25">
      <c r="A8" s="38" t="s">
        <v>141</v>
      </c>
      <c r="B8" s="39" t="s">
        <v>153</v>
      </c>
      <c r="C8" s="40">
        <v>361.4577417984238</v>
      </c>
      <c r="D8" s="40">
        <v>378.34898707318354</v>
      </c>
      <c r="E8" s="40">
        <v>396.53488850582613</v>
      </c>
      <c r="F8" s="40">
        <v>398.43711468980223</v>
      </c>
      <c r="G8" s="40">
        <v>416.58896358065732</v>
      </c>
      <c r="H8" s="40">
        <v>440.1367000048561</v>
      </c>
      <c r="I8" s="40">
        <v>451.38905556594455</v>
      </c>
      <c r="J8" s="40">
        <v>459.21352904599911</v>
      </c>
    </row>
    <row r="9" spans="1:10" x14ac:dyDescent="0.25">
      <c r="A9" s="38" t="s">
        <v>141</v>
      </c>
      <c r="B9" s="39" t="s">
        <v>15</v>
      </c>
      <c r="C9" s="41">
        <v>1233.1999912140229</v>
      </c>
      <c r="D9" s="41">
        <v>1291.9669854952799</v>
      </c>
      <c r="E9" s="41">
        <v>1333.4310517719491</v>
      </c>
      <c r="F9" s="41">
        <v>1302.9426144845452</v>
      </c>
      <c r="G9" s="41">
        <v>1359.2702438351171</v>
      </c>
      <c r="H9" s="41">
        <v>1419.473986779873</v>
      </c>
      <c r="I9" s="41">
        <v>1468.9741303452308</v>
      </c>
      <c r="J9" s="41">
        <v>1522.582936589914</v>
      </c>
    </row>
    <row r="10" spans="1:10" x14ac:dyDescent="0.25">
      <c r="A10" s="38" t="s">
        <v>141</v>
      </c>
      <c r="B10" s="39" t="s">
        <v>18</v>
      </c>
      <c r="C10" s="40">
        <v>250.98151311286279</v>
      </c>
      <c r="D10" s="40">
        <v>273.93426131980806</v>
      </c>
      <c r="E10" s="40">
        <v>271.08637760528228</v>
      </c>
      <c r="F10" s="40">
        <v>269.5919480108837</v>
      </c>
      <c r="G10" s="40">
        <v>312.74383961448035</v>
      </c>
      <c r="H10" s="40">
        <v>348.84179605568301</v>
      </c>
      <c r="I10" s="40">
        <v>372.27595261602011</v>
      </c>
      <c r="J10" s="40">
        <v>394.32623432924163</v>
      </c>
    </row>
    <row r="11" spans="1:10" x14ac:dyDescent="0.25">
      <c r="A11" s="38" t="s">
        <v>141</v>
      </c>
      <c r="B11" s="39" t="s">
        <v>154</v>
      </c>
      <c r="C11" s="40">
        <v>239.0908590692168</v>
      </c>
      <c r="D11" s="40">
        <v>262.43183729526879</v>
      </c>
      <c r="E11" s="40">
        <v>269.83773119805181</v>
      </c>
      <c r="F11" s="40">
        <v>271.4691977075621</v>
      </c>
      <c r="G11" s="40">
        <v>271.70803652098391</v>
      </c>
      <c r="H11" s="40">
        <v>283.88790910477309</v>
      </c>
      <c r="I11" s="40">
        <v>289.28845369226241</v>
      </c>
      <c r="J11" s="40">
        <v>291.95958058216883</v>
      </c>
    </row>
    <row r="12" spans="1:10" x14ac:dyDescent="0.25">
      <c r="A12" s="38" t="s">
        <v>141</v>
      </c>
      <c r="B12" s="39" t="s">
        <v>123</v>
      </c>
      <c r="C12" s="40">
        <v>196.16883171791551</v>
      </c>
      <c r="D12" s="40">
        <v>205.68947492576649</v>
      </c>
      <c r="E12" s="40">
        <v>218.8086372803987</v>
      </c>
      <c r="F12" s="40">
        <v>213.34113375808531</v>
      </c>
      <c r="G12" s="40">
        <v>226.97985966595041</v>
      </c>
      <c r="H12" s="40">
        <v>233.02225030098981</v>
      </c>
      <c r="I12" s="40">
        <v>239.18063774908219</v>
      </c>
      <c r="J12" s="40">
        <v>243.0736555947008</v>
      </c>
    </row>
    <row r="13" spans="1:10" x14ac:dyDescent="0.25">
      <c r="A13" s="38" t="s">
        <v>141</v>
      </c>
      <c r="B13" s="39" t="s">
        <v>155</v>
      </c>
      <c r="C13" s="40">
        <v>25.768956380474428</v>
      </c>
      <c r="D13" s="40">
        <v>28.933501488775779</v>
      </c>
      <c r="E13" s="40">
        <v>29.582225378797389</v>
      </c>
      <c r="F13" s="40">
        <v>26.738504228479279</v>
      </c>
      <c r="G13" s="40">
        <v>27.43227992122641</v>
      </c>
      <c r="H13" s="40">
        <v>30.943154079040781</v>
      </c>
      <c r="I13" s="40">
        <v>32.500956463404108</v>
      </c>
      <c r="J13" s="40">
        <v>33.533997628872349</v>
      </c>
    </row>
    <row r="14" spans="1:10" x14ac:dyDescent="0.25">
      <c r="A14" s="38" t="s">
        <v>141</v>
      </c>
      <c r="B14" s="39" t="s">
        <v>124</v>
      </c>
      <c r="C14" s="40">
        <v>174.68049636844819</v>
      </c>
      <c r="D14" s="40">
        <v>191.0216331303757</v>
      </c>
      <c r="E14" s="40">
        <v>202.33673174004642</v>
      </c>
      <c r="F14" s="40">
        <v>191.5279310589878</v>
      </c>
      <c r="G14" s="40">
        <v>196.22444058058761</v>
      </c>
      <c r="H14" s="40">
        <v>208.0839065257025</v>
      </c>
      <c r="I14" s="40">
        <v>212.01078588312419</v>
      </c>
      <c r="J14" s="40">
        <v>212.8126001834103</v>
      </c>
    </row>
    <row r="15" spans="1:10" x14ac:dyDescent="0.25">
      <c r="A15" s="38" t="s">
        <v>141</v>
      </c>
      <c r="B15" s="39" t="s">
        <v>119</v>
      </c>
      <c r="C15" s="41">
        <v>1993.970297431363</v>
      </c>
      <c r="D15" s="41">
        <v>2111.1371390304821</v>
      </c>
      <c r="E15" s="41">
        <v>2191.2374466164888</v>
      </c>
      <c r="F15" s="41">
        <v>2198.7411744090869</v>
      </c>
      <c r="G15" s="41">
        <v>2260.487040649693</v>
      </c>
      <c r="H15" s="41">
        <v>2369.5890637466382</v>
      </c>
      <c r="I15" s="41">
        <v>2416.6388565876468</v>
      </c>
      <c r="J15" s="41">
        <v>2449.9913813577159</v>
      </c>
    </row>
    <row r="16" spans="1:10" x14ac:dyDescent="0.25">
      <c r="A16" s="38" t="s">
        <v>141</v>
      </c>
      <c r="B16" s="39" t="s">
        <v>22</v>
      </c>
      <c r="C16" s="41">
        <v>2765.9566075092148</v>
      </c>
      <c r="D16" s="41">
        <v>2921.240701892933</v>
      </c>
      <c r="E16" s="41">
        <v>3047.862853179548</v>
      </c>
      <c r="F16" s="41">
        <v>2945.255745462111</v>
      </c>
      <c r="G16" s="41">
        <v>3132.9132979341498</v>
      </c>
      <c r="H16" s="41">
        <v>3352.0990600539039</v>
      </c>
      <c r="I16" s="41">
        <v>3434.191301366277</v>
      </c>
      <c r="J16" s="41">
        <v>3504.1203526077429</v>
      </c>
    </row>
    <row r="17" spans="1:10" x14ac:dyDescent="0.25">
      <c r="A17" s="38" t="s">
        <v>141</v>
      </c>
      <c r="B17" s="39" t="s">
        <v>156</v>
      </c>
      <c r="C17" s="40">
        <v>298.6891991650279</v>
      </c>
      <c r="D17" s="40">
        <v>310.26994713259279</v>
      </c>
      <c r="E17" s="40">
        <v>332.65954568217217</v>
      </c>
      <c r="F17" s="40">
        <v>332.55799129383706</v>
      </c>
      <c r="G17" s="40">
        <v>316.59650158792198</v>
      </c>
      <c r="H17" s="40">
        <v>300.83372153497555</v>
      </c>
      <c r="I17" s="40">
        <v>288.26498247406107</v>
      </c>
      <c r="J17" s="40">
        <v>281.79727270362258</v>
      </c>
    </row>
    <row r="18" spans="1:10" x14ac:dyDescent="0.25">
      <c r="A18" s="38" t="s">
        <v>141</v>
      </c>
      <c r="B18" s="39" t="s">
        <v>157</v>
      </c>
      <c r="C18" s="40">
        <v>184.45042822870079</v>
      </c>
      <c r="D18" s="40">
        <v>190.12057639920729</v>
      </c>
      <c r="E18" s="40">
        <v>205.07956029729198</v>
      </c>
      <c r="F18" s="40">
        <v>204.87723352684972</v>
      </c>
      <c r="G18" s="40">
        <v>211.34886101675019</v>
      </c>
      <c r="H18" s="40">
        <v>223.49705328605901</v>
      </c>
      <c r="I18" s="40">
        <v>224.5491883151351</v>
      </c>
      <c r="J18" s="40">
        <v>229.0603692633579</v>
      </c>
    </row>
    <row r="19" spans="1:10" x14ac:dyDescent="0.25">
      <c r="A19" s="38" t="s">
        <v>141</v>
      </c>
      <c r="B19" s="39" t="s">
        <v>158</v>
      </c>
      <c r="C19" s="40">
        <v>10.91426491037288</v>
      </c>
      <c r="D19" s="40">
        <v>11.55949395604255</v>
      </c>
      <c r="E19" s="40">
        <v>12.607133939079709</v>
      </c>
      <c r="F19" s="40">
        <v>12.02934538196363</v>
      </c>
      <c r="G19" s="40">
        <v>11.650867457116959</v>
      </c>
      <c r="H19" s="40">
        <v>12.191370322780729</v>
      </c>
      <c r="I19" s="40">
        <v>12.54559734486123</v>
      </c>
      <c r="J19" s="40">
        <v>12.9492565886541</v>
      </c>
    </row>
    <row r="20" spans="1:10" x14ac:dyDescent="0.25">
      <c r="A20" s="38" t="s">
        <v>141</v>
      </c>
      <c r="B20" s="39" t="s">
        <v>38</v>
      </c>
      <c r="C20" s="40">
        <v>180.6148430566337</v>
      </c>
      <c r="D20" s="40">
        <v>197.71074833959941</v>
      </c>
      <c r="E20" s="40">
        <v>189.4309982028069</v>
      </c>
      <c r="F20" s="40">
        <v>182.61184777890409</v>
      </c>
      <c r="G20" s="40">
        <v>187.5483988387376</v>
      </c>
      <c r="H20" s="40">
        <v>196.55458117633819</v>
      </c>
      <c r="I20" s="40">
        <v>201.0614174507829</v>
      </c>
      <c r="J20" s="42">
        <v>203.53533494692212</v>
      </c>
    </row>
    <row r="21" spans="1:10" x14ac:dyDescent="0.25">
      <c r="A21" s="38" t="s">
        <v>141</v>
      </c>
      <c r="B21" s="39" t="s">
        <v>159</v>
      </c>
      <c r="C21" s="40">
        <v>175.68628177129222</v>
      </c>
      <c r="D21" s="40">
        <v>193.11578367618202</v>
      </c>
      <c r="E21" s="40">
        <v>197.73905445022771</v>
      </c>
      <c r="F21" s="40">
        <v>203.62735797815031</v>
      </c>
      <c r="G21" s="40">
        <v>217.9498020838968</v>
      </c>
      <c r="H21" s="40">
        <v>234.2091470368529</v>
      </c>
      <c r="I21" s="40">
        <v>247.95187233147172</v>
      </c>
      <c r="J21" s="42">
        <v>260.27898206925522</v>
      </c>
    </row>
    <row r="22" spans="1:10" x14ac:dyDescent="0.25">
      <c r="A22" s="38" t="s">
        <v>141</v>
      </c>
      <c r="B22" s="39" t="s">
        <v>120</v>
      </c>
      <c r="C22" s="41">
        <v>1793.3500639472641</v>
      </c>
      <c r="D22" s="41">
        <v>1900.803382667292</v>
      </c>
      <c r="E22" s="41">
        <v>1996.7250280222681</v>
      </c>
      <c r="F22" s="41">
        <v>1957.3911177179959</v>
      </c>
      <c r="G22" s="41">
        <v>1989.1404258312459</v>
      </c>
      <c r="H22" s="41">
        <v>2056.0853681618969</v>
      </c>
      <c r="I22" s="41">
        <v>2079.3545867691782</v>
      </c>
      <c r="J22" s="41">
        <v>2070.8649126068649</v>
      </c>
    </row>
    <row r="23" spans="1:10" x14ac:dyDescent="0.25">
      <c r="A23" s="38" t="s">
        <v>141</v>
      </c>
      <c r="B23" s="39" t="s">
        <v>121</v>
      </c>
      <c r="C23" s="41">
        <v>4064.9088429388407</v>
      </c>
      <c r="D23" s="41">
        <v>4264.2619566500271</v>
      </c>
      <c r="E23" s="41">
        <v>4289.4929967957487</v>
      </c>
      <c r="F23" s="41">
        <v>4081.113173647489</v>
      </c>
      <c r="G23" s="41">
        <v>4322.6698919988476</v>
      </c>
      <c r="H23" s="41">
        <v>4386.151899189148</v>
      </c>
      <c r="I23" s="41">
        <v>4525.7536133491567</v>
      </c>
      <c r="J23" s="43">
        <v>4662.111189562529</v>
      </c>
    </row>
    <row r="24" spans="1:10" x14ac:dyDescent="0.25">
      <c r="A24" s="38" t="s">
        <v>141</v>
      </c>
      <c r="B24" s="39" t="s">
        <v>160</v>
      </c>
      <c r="C24" s="41">
        <v>1174.8708710137701</v>
      </c>
      <c r="D24" s="41">
        <v>1267.6295074207671</v>
      </c>
      <c r="E24" s="41">
        <v>1306.387213064927</v>
      </c>
      <c r="F24" s="41">
        <v>1295.3332206297771</v>
      </c>
      <c r="G24" s="41">
        <v>1393.8721637192109</v>
      </c>
      <c r="H24" s="41">
        <v>1445.3324775343422</v>
      </c>
      <c r="I24" s="41">
        <v>1500.6615450359541</v>
      </c>
      <c r="J24" s="43">
        <v>1559.4468479438799</v>
      </c>
    </row>
    <row r="25" spans="1:10" x14ac:dyDescent="0.25">
      <c r="A25" s="38" t="s">
        <v>141</v>
      </c>
      <c r="B25" s="39" t="s">
        <v>45</v>
      </c>
      <c r="C25" s="40">
        <v>37.128097185801977</v>
      </c>
      <c r="D25" s="40">
        <v>40.523531238893035</v>
      </c>
      <c r="E25" s="40">
        <v>41.238443803798873</v>
      </c>
      <c r="F25" s="40">
        <v>39.371263524857724</v>
      </c>
      <c r="G25" s="40">
        <v>42.616569216411904</v>
      </c>
      <c r="H25" s="40">
        <v>46.054170134269135</v>
      </c>
      <c r="I25" s="40">
        <v>47.52515763051926</v>
      </c>
      <c r="J25" s="40">
        <v>49.509168201851821</v>
      </c>
    </row>
    <row r="26" spans="1:10" x14ac:dyDescent="0.25">
      <c r="A26" s="38" t="s">
        <v>141</v>
      </c>
      <c r="B26" s="39" t="s">
        <v>46</v>
      </c>
      <c r="C26" s="41">
        <v>1467.513215561396</v>
      </c>
      <c r="D26" s="41">
        <v>1545.7135808490309</v>
      </c>
      <c r="E26" s="41">
        <v>1640.914608248263</v>
      </c>
      <c r="F26" s="41">
        <v>1621.6524692609651</v>
      </c>
      <c r="G26" s="41">
        <v>1734.0606863096859</v>
      </c>
      <c r="H26" s="41">
        <v>1890.884819737433</v>
      </c>
      <c r="I26" s="41">
        <v>1992.18761558352</v>
      </c>
      <c r="J26" s="43">
        <v>2048.4856818296098</v>
      </c>
    </row>
    <row r="27" spans="1:10" x14ac:dyDescent="0.25">
      <c r="A27" s="38" t="s">
        <v>141</v>
      </c>
      <c r="B27" s="39" t="s">
        <v>125</v>
      </c>
      <c r="C27" s="40">
        <v>622.93936145253758</v>
      </c>
      <c r="D27" s="40">
        <v>666.27380680294368</v>
      </c>
      <c r="E27" s="40">
        <v>705.75948143167534</v>
      </c>
      <c r="F27" s="40">
        <v>683.86607634223787</v>
      </c>
      <c r="G27" s="40">
        <v>690.85100867409608</v>
      </c>
      <c r="H27" s="40">
        <v>720.27445964578305</v>
      </c>
      <c r="I27" s="40">
        <v>726.14254429012999</v>
      </c>
      <c r="J27" s="40">
        <v>729.71466710546406</v>
      </c>
    </row>
    <row r="28" spans="1:10" x14ac:dyDescent="0.25">
      <c r="A28" s="38" t="s">
        <v>141</v>
      </c>
      <c r="B28" s="39" t="s">
        <v>161</v>
      </c>
      <c r="C28" s="40">
        <v>114.4621762092054</v>
      </c>
      <c r="D28" s="40">
        <v>122.0857916219877</v>
      </c>
      <c r="E28" s="40">
        <v>124.50990525776149</v>
      </c>
      <c r="F28" s="40">
        <v>130.49145271562531</v>
      </c>
      <c r="G28" s="40">
        <v>132.50558280956258</v>
      </c>
      <c r="H28" s="40">
        <v>139.69576747048092</v>
      </c>
      <c r="I28" s="40">
        <v>146.14411278841072</v>
      </c>
      <c r="J28" s="42">
        <v>152.16878447825499</v>
      </c>
    </row>
    <row r="29" spans="1:10" x14ac:dyDescent="0.25">
      <c r="A29" s="38" t="s">
        <v>141</v>
      </c>
      <c r="B29" s="39" t="s">
        <v>58</v>
      </c>
      <c r="C29" s="40">
        <v>251.19601743216811</v>
      </c>
      <c r="D29" s="40">
        <v>262.5922015538772</v>
      </c>
      <c r="E29" s="40">
        <v>292.49212690231377</v>
      </c>
      <c r="F29" s="40">
        <v>267.01518468358393</v>
      </c>
      <c r="G29" s="40">
        <v>282.30072242318295</v>
      </c>
      <c r="H29" s="40">
        <v>306.57810222620486</v>
      </c>
      <c r="I29" s="40">
        <v>331.93192770355688</v>
      </c>
      <c r="J29" s="40">
        <v>342.10277982890477</v>
      </c>
    </row>
    <row r="30" spans="1:10" x14ac:dyDescent="0.25">
      <c r="A30" s="38" t="s">
        <v>141</v>
      </c>
      <c r="B30" s="39" t="s">
        <v>60</v>
      </c>
      <c r="C30" s="40">
        <v>575.42051968807971</v>
      </c>
      <c r="D30" s="40">
        <v>637.91467754780695</v>
      </c>
      <c r="E30" s="40">
        <v>687.04611566753704</v>
      </c>
      <c r="F30" s="40">
        <v>723.84576271951664</v>
      </c>
      <c r="G30" s="40">
        <v>778.34521474921314</v>
      </c>
      <c r="H30" s="40">
        <v>838.04834321134626</v>
      </c>
      <c r="I30" s="40">
        <v>877.9254145387174</v>
      </c>
      <c r="J30" s="40">
        <v>904.34362355799567</v>
      </c>
    </row>
    <row r="31" spans="1:10" x14ac:dyDescent="0.25">
      <c r="A31" s="38" t="s">
        <v>141</v>
      </c>
      <c r="B31" s="39" t="s">
        <v>162</v>
      </c>
      <c r="C31" s="40">
        <v>243.3084150620233</v>
      </c>
      <c r="D31" s="40">
        <v>256.38770064048799</v>
      </c>
      <c r="E31" s="40">
        <v>264.91192548113492</v>
      </c>
      <c r="F31" s="40">
        <v>267.14477327501879</v>
      </c>
      <c r="G31" s="40">
        <v>273.5189335714357</v>
      </c>
      <c r="H31" s="40">
        <v>272.67803407222829</v>
      </c>
      <c r="I31" s="40">
        <v>272.94894976117183</v>
      </c>
      <c r="J31" s="40">
        <v>274.23490464901607</v>
      </c>
    </row>
    <row r="32" spans="1:10" x14ac:dyDescent="0.25">
      <c r="A32" s="38" t="s">
        <v>141</v>
      </c>
      <c r="B32" s="39" t="s">
        <v>64</v>
      </c>
      <c r="C32" s="40">
        <v>99.188449386815293</v>
      </c>
      <c r="D32" s="40">
        <v>112.5092508850574</v>
      </c>
      <c r="E32" s="40">
        <v>125.48894905283089</v>
      </c>
      <c r="F32" s="40">
        <v>123.3140562744214</v>
      </c>
      <c r="G32" s="40">
        <v>129.1771618218911</v>
      </c>
      <c r="H32" s="40">
        <v>135.652641885599</v>
      </c>
      <c r="I32" s="40">
        <v>139.7412417611412</v>
      </c>
      <c r="J32" s="40">
        <v>141.9983354951697</v>
      </c>
    </row>
    <row r="33" spans="1:10" x14ac:dyDescent="0.25">
      <c r="A33" s="38" t="s">
        <v>141</v>
      </c>
      <c r="B33" s="39" t="s">
        <v>163</v>
      </c>
      <c r="C33" s="40">
        <v>51.132570464602772</v>
      </c>
      <c r="D33" s="40">
        <v>54.925199022245259</v>
      </c>
      <c r="E33" s="40">
        <v>58.71301037743595</v>
      </c>
      <c r="F33" s="40">
        <v>55.170842818672504</v>
      </c>
      <c r="G33" s="40">
        <v>55.326800446525418</v>
      </c>
      <c r="H33" s="40">
        <v>57.79964756370498</v>
      </c>
      <c r="I33" s="40">
        <v>58.580163238483323</v>
      </c>
      <c r="J33" s="40">
        <v>59.146964166108326</v>
      </c>
    </row>
    <row r="34" spans="1:10" x14ac:dyDescent="0.25">
      <c r="A34" s="38" t="s">
        <v>141</v>
      </c>
      <c r="B34" s="39" t="s">
        <v>72</v>
      </c>
      <c r="C34" s="41">
        <v>1341.120073501251</v>
      </c>
      <c r="D34" s="41">
        <v>1444.4902599566481</v>
      </c>
      <c r="E34" s="41">
        <v>1510.545479695485</v>
      </c>
      <c r="F34" s="41">
        <v>1481.2831395492881</v>
      </c>
      <c r="G34" s="41">
        <v>1457.751088963917</v>
      </c>
      <c r="H34" s="41">
        <v>1483.223708404048</v>
      </c>
      <c r="I34" s="41">
        <v>1503.0474152398749</v>
      </c>
      <c r="J34" s="41">
        <v>1504.499565366596</v>
      </c>
    </row>
    <row r="35" spans="1:10" x14ac:dyDescent="0.25">
      <c r="A35" s="38" t="s">
        <v>141</v>
      </c>
      <c r="B35" s="39" t="s">
        <v>126</v>
      </c>
      <c r="C35" s="40">
        <v>324.50170195735933</v>
      </c>
      <c r="D35" s="40">
        <v>351.5257088647744</v>
      </c>
      <c r="E35" s="40">
        <v>365.23561539762892</v>
      </c>
      <c r="F35" s="40">
        <v>349.68631550856009</v>
      </c>
      <c r="G35" s="40">
        <v>371.07951519584418</v>
      </c>
      <c r="H35" s="40">
        <v>394.62472677710002</v>
      </c>
      <c r="I35" s="40">
        <v>408.05579385958993</v>
      </c>
      <c r="J35" s="40">
        <v>420.82535937781955</v>
      </c>
    </row>
    <row r="36" spans="1:10" x14ac:dyDescent="0.25">
      <c r="A36" s="38" t="s">
        <v>141</v>
      </c>
      <c r="B36" s="39" t="s">
        <v>164</v>
      </c>
      <c r="C36" s="40">
        <v>306.63057216782977</v>
      </c>
      <c r="D36" s="40">
        <v>337.52604524691969</v>
      </c>
      <c r="E36" s="40">
        <v>366.67250356078449</v>
      </c>
      <c r="F36" s="40">
        <v>366.41431572207557</v>
      </c>
      <c r="G36" s="40">
        <v>379.44654196964797</v>
      </c>
      <c r="H36" s="40">
        <v>405.92124449541933</v>
      </c>
      <c r="I36" s="40">
        <v>425.3628508649183</v>
      </c>
      <c r="J36" s="42">
        <v>439.94077808936629</v>
      </c>
    </row>
    <row r="37" spans="1:10" x14ac:dyDescent="0.25">
      <c r="A37" s="38" t="s">
        <v>141</v>
      </c>
      <c r="B37" s="39" t="s">
        <v>76</v>
      </c>
      <c r="C37" s="40">
        <v>895.9549132430609</v>
      </c>
      <c r="D37" s="40">
        <v>974.85619370107656</v>
      </c>
      <c r="E37" s="41">
        <v>1067.943795023192</v>
      </c>
      <c r="F37" s="41">
        <v>1048.3188168283059</v>
      </c>
      <c r="G37" s="41">
        <v>1168.2808987509911</v>
      </c>
      <c r="H37" s="41">
        <v>1314.8965236567969</v>
      </c>
      <c r="I37" s="41">
        <v>1372.7260188653349</v>
      </c>
      <c r="J37" s="41">
        <v>1447.9547434285159</v>
      </c>
    </row>
    <row r="38" spans="1:10" x14ac:dyDescent="0.25">
      <c r="A38" s="38" t="s">
        <v>141</v>
      </c>
      <c r="B38" s="39" t="s">
        <v>130</v>
      </c>
      <c r="C38" s="41">
        <v>2155.5939380880741</v>
      </c>
      <c r="D38" s="41">
        <v>2210.6608641741618</v>
      </c>
      <c r="E38" s="41">
        <v>2246.425210923966</v>
      </c>
      <c r="F38" s="41">
        <v>2169.099860876087</v>
      </c>
      <c r="G38" s="41">
        <v>2149.5567824628611</v>
      </c>
      <c r="H38" s="41">
        <v>2201.4392901067922</v>
      </c>
      <c r="I38" s="41">
        <v>2259.6989531706058</v>
      </c>
      <c r="J38" s="41">
        <v>2326.2605615850121</v>
      </c>
    </row>
    <row r="39" spans="1:10" x14ac:dyDescent="0.25">
      <c r="A39" s="38" t="s">
        <v>141</v>
      </c>
      <c r="B39" s="39" t="s">
        <v>131</v>
      </c>
      <c r="C39" s="41">
        <v>13857.9</v>
      </c>
      <c r="D39" s="41">
        <v>14480.3</v>
      </c>
      <c r="E39" s="41">
        <v>14720.3</v>
      </c>
      <c r="F39" s="41">
        <v>14417.9</v>
      </c>
      <c r="G39" s="41">
        <v>14958.3</v>
      </c>
      <c r="H39" s="41">
        <v>15533.8</v>
      </c>
      <c r="I39" s="41">
        <v>16244.6</v>
      </c>
      <c r="J39" s="43">
        <v>16800</v>
      </c>
    </row>
    <row r="40" spans="1:10" x14ac:dyDescent="0.25">
      <c r="A40" s="38" t="s">
        <v>141</v>
      </c>
      <c r="B40" s="39" t="s">
        <v>165</v>
      </c>
      <c r="C40" s="41">
        <v>10321.646227117752</v>
      </c>
      <c r="D40" s="41">
        <v>10962.27775379366</v>
      </c>
      <c r="E40" s="41">
        <v>11460.434614261201</v>
      </c>
      <c r="F40" s="41">
        <v>11248.041368766812</v>
      </c>
      <c r="G40" s="41">
        <v>11556.09182719158</v>
      </c>
      <c r="H40" s="41">
        <v>12069.044700049819</v>
      </c>
      <c r="I40" s="41">
        <v>12274.079081318621</v>
      </c>
      <c r="J40" s="41">
        <v>12393.332598989289</v>
      </c>
    </row>
    <row r="41" spans="1:10" x14ac:dyDescent="0.25">
      <c r="A41" s="44" t="s">
        <v>141</v>
      </c>
      <c r="B41" s="45" t="s">
        <v>166</v>
      </c>
      <c r="C41" s="46">
        <v>38544.563481298843</v>
      </c>
      <c r="D41" s="46">
        <v>40640.326547915953</v>
      </c>
      <c r="E41" s="46">
        <v>41891.678969044951</v>
      </c>
      <c r="F41" s="46">
        <v>41059.328342798399</v>
      </c>
      <c r="G41" s="46">
        <v>42731.122718336381</v>
      </c>
      <c r="H41" s="46">
        <v>44626.4948220484</v>
      </c>
      <c r="I41" s="46">
        <v>46202.218316184801</v>
      </c>
      <c r="J41" s="47">
        <v>47480.825995086881</v>
      </c>
    </row>
    <row r="42" spans="1:10" x14ac:dyDescent="0.25">
      <c r="A42" s="38" t="s">
        <v>141</v>
      </c>
      <c r="B42" s="39" t="s">
        <v>19</v>
      </c>
      <c r="C42" s="41">
        <v>7518.5545900092075</v>
      </c>
      <c r="D42" s="41">
        <v>8814.0566170489346</v>
      </c>
      <c r="E42" s="41">
        <v>9848.9164380005113</v>
      </c>
      <c r="F42" s="41">
        <v>10837.79654104668</v>
      </c>
      <c r="G42" s="41">
        <v>12109.75892878852</v>
      </c>
      <c r="H42" s="41">
        <v>13495.911827899819</v>
      </c>
      <c r="I42" s="41">
        <v>14792.11088479536</v>
      </c>
      <c r="J42" s="48" t="s">
        <v>167</v>
      </c>
    </row>
    <row r="43" spans="1:10" x14ac:dyDescent="0.25">
      <c r="A43" s="38" t="s">
        <v>141</v>
      </c>
      <c r="B43" s="39" t="s">
        <v>29</v>
      </c>
      <c r="C43" s="41">
        <v>3764.555200742026</v>
      </c>
      <c r="D43" s="41">
        <v>4243.689106392666</v>
      </c>
      <c r="E43" s="41">
        <v>4457.6522743724463</v>
      </c>
      <c r="F43" s="41">
        <v>4969.2376164815259</v>
      </c>
      <c r="G43" s="48" t="s">
        <v>167</v>
      </c>
      <c r="H43" s="48" t="s">
        <v>167</v>
      </c>
      <c r="I43" s="48" t="s">
        <v>167</v>
      </c>
      <c r="J43" s="48" t="s">
        <v>167</v>
      </c>
    </row>
    <row r="44" spans="1:10" x14ac:dyDescent="0.25">
      <c r="A44" s="38" t="s">
        <v>141</v>
      </c>
      <c r="B44" s="39" t="s">
        <v>37</v>
      </c>
      <c r="C44" s="41">
        <v>1417.1970573658009</v>
      </c>
      <c r="D44" s="41">
        <v>1547.1156171965561</v>
      </c>
      <c r="E44" s="41">
        <v>1672.194670621353</v>
      </c>
      <c r="F44" s="41">
        <v>1762.3313553473861</v>
      </c>
      <c r="G44" s="41">
        <v>1888.4281711319331</v>
      </c>
      <c r="H44" s="48" t="s">
        <v>167</v>
      </c>
      <c r="I44" s="48" t="s">
        <v>167</v>
      </c>
      <c r="J44" s="48" t="s">
        <v>167</v>
      </c>
    </row>
    <row r="45" spans="1:10" x14ac:dyDescent="0.25">
      <c r="A45" s="38" t="s">
        <v>141</v>
      </c>
      <c r="B45" s="39" t="s">
        <v>168</v>
      </c>
      <c r="C45" s="41">
        <v>2133.935153562833</v>
      </c>
      <c r="D45" s="41">
        <v>2377.5339335956901</v>
      </c>
      <c r="E45" s="41">
        <v>2878.2013019364567</v>
      </c>
      <c r="F45" s="41">
        <v>2765.2707026222329</v>
      </c>
      <c r="G45" s="41">
        <v>2924.7911626693062</v>
      </c>
      <c r="H45" s="41">
        <v>3226.600287765089</v>
      </c>
      <c r="I45" s="41">
        <v>3365.25423844323</v>
      </c>
      <c r="J45" s="48" t="s">
        <v>167</v>
      </c>
    </row>
    <row r="46" spans="1:10" ht="15.75" thickBot="1" x14ac:dyDescent="0.3">
      <c r="A46" s="49" t="s">
        <v>141</v>
      </c>
      <c r="B46" s="50" t="s">
        <v>65</v>
      </c>
      <c r="C46" s="51">
        <v>488.8503131154045</v>
      </c>
      <c r="D46" s="51">
        <v>529.66378621489537</v>
      </c>
      <c r="E46" s="51">
        <v>559.5704150383973</v>
      </c>
      <c r="F46" s="51">
        <v>555.65689324807022</v>
      </c>
      <c r="G46" s="51">
        <v>582.47696845326482</v>
      </c>
      <c r="H46" s="51">
        <v>614.32089217211114</v>
      </c>
      <c r="I46" s="51">
        <v>634.39313785355466</v>
      </c>
      <c r="J46" s="52" t="s">
        <v>167</v>
      </c>
    </row>
    <row r="47" spans="1:10" ht="15.75" thickTop="1" x14ac:dyDescent="0.25">
      <c r="A47" s="84" t="s">
        <v>169</v>
      </c>
      <c r="B47" s="84"/>
      <c r="C47" s="84"/>
      <c r="D47" s="84"/>
      <c r="E47" s="84"/>
      <c r="F47" s="84"/>
      <c r="G47" s="84"/>
      <c r="H47" s="84"/>
      <c r="I47" s="84"/>
      <c r="J47" s="84"/>
    </row>
    <row r="48" spans="1:10" x14ac:dyDescent="0.25">
      <c r="A48" s="53" t="s">
        <v>170</v>
      </c>
      <c r="B48" s="75" t="s">
        <v>171</v>
      </c>
      <c r="C48" s="75"/>
      <c r="D48" s="75"/>
      <c r="E48" s="75"/>
      <c r="F48" s="75"/>
      <c r="G48" s="75"/>
      <c r="H48" s="75"/>
      <c r="I48" s="75"/>
      <c r="J48" s="75"/>
    </row>
    <row r="49" spans="1:10" x14ac:dyDescent="0.25">
      <c r="A49" s="53" t="s">
        <v>172</v>
      </c>
      <c r="B49" s="75" t="s">
        <v>173</v>
      </c>
      <c r="C49" s="75"/>
      <c r="D49" s="75"/>
      <c r="E49" s="75"/>
      <c r="F49" s="75"/>
      <c r="G49" s="75"/>
      <c r="H49" s="75"/>
      <c r="I49" s="75"/>
      <c r="J49" s="75"/>
    </row>
    <row r="50" spans="1:10" ht="12.75" customHeight="1" x14ac:dyDescent="0.25">
      <c r="A50" s="76" t="s">
        <v>174</v>
      </c>
      <c r="B50" s="76"/>
      <c r="C50" s="76"/>
      <c r="D50" s="76"/>
      <c r="E50" s="76"/>
      <c r="F50" s="76"/>
      <c r="G50" s="76"/>
      <c r="H50" s="76"/>
      <c r="I50" s="76"/>
      <c r="J50" s="76"/>
    </row>
    <row r="51" spans="1:10" x14ac:dyDescent="0.25">
      <c r="A51" s="54" t="s">
        <v>175</v>
      </c>
      <c r="B51" s="77" t="s">
        <v>176</v>
      </c>
      <c r="C51" s="77"/>
      <c r="D51" s="77"/>
      <c r="E51" s="77"/>
      <c r="F51" s="77"/>
      <c r="G51" s="77"/>
      <c r="H51" s="77"/>
      <c r="I51" s="77"/>
      <c r="J51" s="77"/>
    </row>
    <row r="52" spans="1:10" x14ac:dyDescent="0.25">
      <c r="A52" s="78" t="s">
        <v>177</v>
      </c>
      <c r="B52" s="78"/>
      <c r="C52" s="78"/>
      <c r="D52" s="78"/>
      <c r="E52" s="78"/>
      <c r="F52" s="78"/>
      <c r="G52" s="78"/>
      <c r="H52" s="78"/>
      <c r="I52" s="78"/>
      <c r="J52" s="78"/>
    </row>
    <row r="53" spans="1:10" x14ac:dyDescent="0.25">
      <c r="A53" t="s">
        <v>141</v>
      </c>
    </row>
    <row r="54" spans="1:10" x14ac:dyDescent="0.25">
      <c r="A54" s="55" t="s">
        <v>141</v>
      </c>
      <c r="B54" s="79" t="s">
        <v>178</v>
      </c>
      <c r="C54" s="79"/>
      <c r="D54" s="79"/>
      <c r="E54" s="79"/>
      <c r="F54" s="79"/>
      <c r="G54" s="79"/>
      <c r="H54" s="79"/>
      <c r="I54" s="79"/>
      <c r="J54" s="79"/>
    </row>
  </sheetData>
  <mergeCells count="11">
    <mergeCell ref="B48:J48"/>
    <mergeCell ref="A1:J1"/>
    <mergeCell ref="B2:J2"/>
    <mergeCell ref="B3:J3"/>
    <mergeCell ref="B4:J4"/>
    <mergeCell ref="A47:J47"/>
    <mergeCell ref="B49:J49"/>
    <mergeCell ref="A50:J50"/>
    <mergeCell ref="B51:J51"/>
    <mergeCell ref="A52:J52"/>
    <mergeCell ref="B54:J54"/>
  </mergeCells>
  <hyperlinks>
    <hyperlink ref="B54" r:id="rId1" display="http://dx.doi.org/10.1787/gdp-cusd-table-2014-5-en"/>
  </hyperlinks>
  <pageMargins left="0.75" right="0.75" top="1" bottom="1" header="0.5" footer="0.5"/>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21" workbookViewId="0">
      <selection activeCell="F39" sqref="F39"/>
    </sheetView>
  </sheetViews>
  <sheetFormatPr defaultRowHeight="12.75" x14ac:dyDescent="0.2"/>
  <cols>
    <col min="1" max="1" width="28" style="57" customWidth="1"/>
    <col min="2" max="2" width="5.42578125" style="57" customWidth="1"/>
    <col min="3" max="3" width="9.140625" style="57"/>
    <col min="4" max="4" width="25.42578125" style="57" customWidth="1"/>
    <col min="5" max="16384" width="9.140625" style="57"/>
  </cols>
  <sheetData>
    <row r="1" spans="1:4" ht="23.25" x14ac:dyDescent="0.2">
      <c r="A1" s="56" t="s">
        <v>179</v>
      </c>
    </row>
    <row r="2" spans="1:4" ht="21" x14ac:dyDescent="0.2">
      <c r="A2" s="91" t="s">
        <v>180</v>
      </c>
      <c r="B2" s="92"/>
      <c r="C2" s="93"/>
      <c r="D2" s="58" t="s">
        <v>204</v>
      </c>
    </row>
    <row r="3" spans="1:4" ht="21" x14ac:dyDescent="0.2">
      <c r="A3" s="91" t="s">
        <v>181</v>
      </c>
      <c r="B3" s="92"/>
      <c r="C3" s="93"/>
      <c r="D3" s="58" t="s">
        <v>182</v>
      </c>
    </row>
    <row r="4" spans="1:4" x14ac:dyDescent="0.2">
      <c r="A4" s="94" t="s">
        <v>183</v>
      </c>
      <c r="B4" s="95"/>
      <c r="C4" s="96"/>
      <c r="D4" s="59" t="s">
        <v>184</v>
      </c>
    </row>
    <row r="5" spans="1:4" x14ac:dyDescent="0.2">
      <c r="A5" s="94" t="s">
        <v>185</v>
      </c>
      <c r="B5" s="95"/>
      <c r="C5" s="96"/>
      <c r="D5" s="59" t="s">
        <v>151</v>
      </c>
    </row>
    <row r="6" spans="1:4" ht="13.5" x14ac:dyDescent="0.25">
      <c r="A6" s="97" t="s">
        <v>2</v>
      </c>
      <c r="B6" s="98"/>
      <c r="C6" s="60" t="s">
        <v>167</v>
      </c>
      <c r="D6" s="60" t="s">
        <v>167</v>
      </c>
    </row>
    <row r="7" spans="1:4" ht="13.5" x14ac:dyDescent="0.25">
      <c r="A7" s="85" t="s">
        <v>12</v>
      </c>
      <c r="B7" s="86"/>
      <c r="C7" s="60" t="s">
        <v>186</v>
      </c>
      <c r="D7" s="61">
        <v>310628.27</v>
      </c>
    </row>
    <row r="8" spans="1:4" ht="13.5" x14ac:dyDescent="0.25">
      <c r="A8" s="85" t="s">
        <v>122</v>
      </c>
      <c r="B8" s="86"/>
      <c r="C8" s="60" t="s">
        <v>186</v>
      </c>
      <c r="D8" s="61">
        <v>222127.61000000002</v>
      </c>
    </row>
    <row r="9" spans="1:4" ht="13.5" x14ac:dyDescent="0.25">
      <c r="A9" s="85" t="s">
        <v>153</v>
      </c>
      <c r="B9" s="86"/>
      <c r="C9" s="60" t="s">
        <v>186</v>
      </c>
      <c r="D9" s="61">
        <v>413590.1</v>
      </c>
    </row>
    <row r="10" spans="1:4" ht="13.5" x14ac:dyDescent="0.25">
      <c r="A10" s="85" t="s">
        <v>15</v>
      </c>
      <c r="B10" s="86"/>
      <c r="C10" s="60" t="s">
        <v>186</v>
      </c>
      <c r="D10" s="61">
        <v>547019.71</v>
      </c>
    </row>
    <row r="11" spans="1:4" ht="13.5" x14ac:dyDescent="0.25">
      <c r="A11" s="85" t="s">
        <v>18</v>
      </c>
      <c r="B11" s="86"/>
      <c r="C11" s="60" t="s">
        <v>186</v>
      </c>
      <c r="D11" s="61">
        <v>90420.97</v>
      </c>
    </row>
    <row r="12" spans="1:4" ht="13.5" x14ac:dyDescent="0.25">
      <c r="A12" s="85" t="s">
        <v>154</v>
      </c>
      <c r="B12" s="86"/>
      <c r="C12" s="60" t="s">
        <v>186</v>
      </c>
      <c r="D12" s="61">
        <v>155729.9</v>
      </c>
    </row>
    <row r="13" spans="1:4" ht="13.5" x14ac:dyDescent="0.25">
      <c r="A13" s="85" t="s">
        <v>123</v>
      </c>
      <c r="B13" s="86"/>
      <c r="C13" s="60" t="s">
        <v>186</v>
      </c>
      <c r="D13" s="61">
        <v>170263.25</v>
      </c>
    </row>
    <row r="14" spans="1:4" ht="13.5" x14ac:dyDescent="0.25">
      <c r="A14" s="85" t="s">
        <v>155</v>
      </c>
      <c r="B14" s="86"/>
      <c r="C14" s="60" t="s">
        <v>167</v>
      </c>
      <c r="D14" s="61">
        <v>21648.376</v>
      </c>
    </row>
    <row r="15" spans="1:4" ht="13.5" x14ac:dyDescent="0.25">
      <c r="A15" s="85" t="s">
        <v>124</v>
      </c>
      <c r="B15" s="86"/>
      <c r="C15" s="60" t="s">
        <v>186</v>
      </c>
      <c r="D15" s="61">
        <v>102725.05</v>
      </c>
    </row>
    <row r="16" spans="1:4" ht="13.5" x14ac:dyDescent="0.25">
      <c r="A16" s="85" t="s">
        <v>119</v>
      </c>
      <c r="B16" s="86"/>
      <c r="C16" s="60" t="s">
        <v>186</v>
      </c>
      <c r="D16" s="61">
        <v>779050.2</v>
      </c>
    </row>
    <row r="17" spans="1:4" ht="13.5" x14ac:dyDescent="0.25">
      <c r="A17" s="87" t="s">
        <v>22</v>
      </c>
      <c r="B17" s="88"/>
      <c r="C17" s="60" t="s">
        <v>186</v>
      </c>
      <c r="D17" s="61">
        <v>1786791.1</v>
      </c>
    </row>
    <row r="18" spans="1:4" ht="13.5" x14ac:dyDescent="0.25">
      <c r="A18" s="85" t="s">
        <v>156</v>
      </c>
      <c r="B18" s="86"/>
      <c r="C18" s="60" t="s">
        <v>186</v>
      </c>
      <c r="D18" s="61">
        <v>63232.229999999996</v>
      </c>
    </row>
    <row r="19" spans="1:4" ht="13.5" x14ac:dyDescent="0.25">
      <c r="A19" s="85" t="s">
        <v>157</v>
      </c>
      <c r="B19" s="86"/>
      <c r="C19" s="60" t="s">
        <v>186</v>
      </c>
      <c r="D19" s="61">
        <v>117786.35</v>
      </c>
    </row>
    <row r="20" spans="1:4" ht="13.5" x14ac:dyDescent="0.25">
      <c r="A20" s="85" t="s">
        <v>158</v>
      </c>
      <c r="B20" s="86"/>
      <c r="C20" s="60" t="s">
        <v>186</v>
      </c>
      <c r="D20" s="61">
        <v>8054.1970000000001</v>
      </c>
    </row>
    <row r="21" spans="1:4" ht="13.5" x14ac:dyDescent="0.25">
      <c r="A21" s="85" t="s">
        <v>38</v>
      </c>
      <c r="B21" s="86"/>
      <c r="C21" s="60" t="s">
        <v>186</v>
      </c>
      <c r="D21" s="61">
        <v>226405.2</v>
      </c>
    </row>
    <row r="22" spans="1:4" ht="13.5" x14ac:dyDescent="0.25">
      <c r="A22" s="87" t="s">
        <v>39</v>
      </c>
      <c r="B22" s="88"/>
      <c r="C22" s="60" t="s">
        <v>167</v>
      </c>
      <c r="D22" s="61">
        <v>93331</v>
      </c>
    </row>
    <row r="23" spans="1:4" ht="13.5" x14ac:dyDescent="0.25">
      <c r="A23" s="85" t="s">
        <v>120</v>
      </c>
      <c r="B23" s="86"/>
      <c r="C23" s="60" t="s">
        <v>186</v>
      </c>
      <c r="D23" s="61">
        <v>607456</v>
      </c>
    </row>
    <row r="24" spans="1:4" ht="13.5" x14ac:dyDescent="0.25">
      <c r="A24" s="85" t="s">
        <v>121</v>
      </c>
      <c r="B24" s="86"/>
      <c r="C24" s="60" t="s">
        <v>186</v>
      </c>
      <c r="D24" s="61">
        <v>915368.1</v>
      </c>
    </row>
    <row r="25" spans="1:4" ht="13.5" x14ac:dyDescent="0.25">
      <c r="A25" s="85" t="s">
        <v>45</v>
      </c>
      <c r="B25" s="86"/>
      <c r="C25" s="60" t="s">
        <v>186</v>
      </c>
      <c r="D25" s="61">
        <v>90649.8</v>
      </c>
    </row>
    <row r="26" spans="1:4" ht="13.5" x14ac:dyDescent="0.25">
      <c r="A26" s="85" t="s">
        <v>46</v>
      </c>
      <c r="B26" s="86"/>
      <c r="C26" s="60" t="s">
        <v>186</v>
      </c>
      <c r="D26" s="61">
        <v>387523.23000000004</v>
      </c>
    </row>
    <row r="27" spans="1:4" ht="13.5" x14ac:dyDescent="0.25">
      <c r="A27" s="85" t="s">
        <v>125</v>
      </c>
      <c r="B27" s="86"/>
      <c r="C27" s="60" t="s">
        <v>186</v>
      </c>
      <c r="D27" s="61">
        <v>642533.1</v>
      </c>
    </row>
    <row r="28" spans="1:4" ht="13.5" x14ac:dyDescent="0.25">
      <c r="A28" s="85" t="s">
        <v>161</v>
      </c>
      <c r="B28" s="86"/>
      <c r="C28" s="60" t="s">
        <v>186</v>
      </c>
      <c r="D28" s="61">
        <v>51009.8</v>
      </c>
    </row>
    <row r="29" spans="1:4" ht="13.5" x14ac:dyDescent="0.25">
      <c r="A29" s="85" t="s">
        <v>58</v>
      </c>
      <c r="B29" s="86"/>
      <c r="C29" s="60" t="s">
        <v>186</v>
      </c>
      <c r="D29" s="61">
        <v>204870.69</v>
      </c>
    </row>
    <row r="30" spans="1:4" ht="13.5" x14ac:dyDescent="0.25">
      <c r="A30" s="85" t="s">
        <v>60</v>
      </c>
      <c r="B30" s="86"/>
      <c r="C30" s="60" t="s">
        <v>186</v>
      </c>
      <c r="D30" s="61">
        <v>228723</v>
      </c>
    </row>
    <row r="31" spans="1:4" ht="13.5" x14ac:dyDescent="0.25">
      <c r="A31" s="85" t="s">
        <v>162</v>
      </c>
      <c r="B31" s="86"/>
      <c r="C31" s="60" t="s">
        <v>186</v>
      </c>
      <c r="D31" s="61">
        <v>82948.59</v>
      </c>
    </row>
    <row r="32" spans="1:4" ht="13.5" x14ac:dyDescent="0.25">
      <c r="A32" s="85" t="s">
        <v>64</v>
      </c>
      <c r="B32" s="86"/>
      <c r="C32" s="60" t="s">
        <v>186</v>
      </c>
      <c r="D32" s="61">
        <v>87033.013999999996</v>
      </c>
    </row>
    <row r="33" spans="1:4" ht="13.5" x14ac:dyDescent="0.25">
      <c r="A33" s="85" t="s">
        <v>163</v>
      </c>
      <c r="B33" s="86"/>
      <c r="C33" s="60" t="s">
        <v>167</v>
      </c>
      <c r="D33" s="61">
        <v>34443.474999999999</v>
      </c>
    </row>
    <row r="34" spans="1:4" ht="13.5" x14ac:dyDescent="0.25">
      <c r="A34" s="85" t="s">
        <v>72</v>
      </c>
      <c r="B34" s="86"/>
      <c r="C34" s="60" t="s">
        <v>186</v>
      </c>
      <c r="D34" s="61">
        <v>432733.5</v>
      </c>
    </row>
    <row r="35" spans="1:4" ht="13.5" x14ac:dyDescent="0.25">
      <c r="A35" s="85" t="s">
        <v>126</v>
      </c>
      <c r="B35" s="86"/>
      <c r="C35" s="60" t="s">
        <v>186</v>
      </c>
      <c r="D35" s="61">
        <v>247945.74</v>
      </c>
    </row>
    <row r="36" spans="1:4" ht="13.5" x14ac:dyDescent="0.25">
      <c r="A36" s="85" t="s">
        <v>164</v>
      </c>
      <c r="B36" s="86"/>
      <c r="C36" s="60" t="s">
        <v>186</v>
      </c>
      <c r="D36" s="61">
        <v>317396.27</v>
      </c>
    </row>
    <row r="37" spans="1:4" ht="13.5" x14ac:dyDescent="0.25">
      <c r="A37" s="85" t="s">
        <v>76</v>
      </c>
      <c r="B37" s="86"/>
      <c r="C37" s="60" t="s">
        <v>186</v>
      </c>
      <c r="D37" s="61">
        <v>206310</v>
      </c>
    </row>
    <row r="38" spans="1:4" ht="13.5" x14ac:dyDescent="0.25">
      <c r="A38" s="85" t="s">
        <v>130</v>
      </c>
      <c r="B38" s="86"/>
      <c r="C38" s="60" t="s">
        <v>186</v>
      </c>
      <c r="D38" s="61">
        <v>784836.3</v>
      </c>
    </row>
    <row r="39" spans="1:4" ht="13.5" x14ac:dyDescent="0.25">
      <c r="A39" s="85" t="s">
        <v>131</v>
      </c>
      <c r="B39" s="86"/>
      <c r="C39" s="60" t="s">
        <v>186</v>
      </c>
      <c r="D39" s="61">
        <v>2210585</v>
      </c>
    </row>
    <row r="40" spans="1:4" ht="13.5" x14ac:dyDescent="0.25">
      <c r="A40" s="87" t="s">
        <v>187</v>
      </c>
      <c r="B40" s="88"/>
      <c r="C40" s="60" t="s">
        <v>167</v>
      </c>
      <c r="D40" s="61">
        <v>7636169</v>
      </c>
    </row>
    <row r="41" spans="1:4" ht="21" x14ac:dyDescent="0.25">
      <c r="A41" s="89" t="s">
        <v>188</v>
      </c>
      <c r="B41" s="62" t="s">
        <v>14</v>
      </c>
      <c r="C41" s="60" t="s">
        <v>186</v>
      </c>
      <c r="D41" s="61">
        <v>282442</v>
      </c>
    </row>
    <row r="42" spans="1:4" ht="21" x14ac:dyDescent="0.25">
      <c r="A42" s="90"/>
      <c r="B42" s="62" t="s">
        <v>37</v>
      </c>
      <c r="C42" s="60" t="s">
        <v>186</v>
      </c>
      <c r="D42" s="61">
        <v>211610</v>
      </c>
    </row>
    <row r="43" spans="1:4" x14ac:dyDescent="0.2">
      <c r="A43" s="63" t="s">
        <v>189</v>
      </c>
    </row>
  </sheetData>
  <mergeCells count="40">
    <mergeCell ref="A7:B7"/>
    <mergeCell ref="A2:C2"/>
    <mergeCell ref="A3:C3"/>
    <mergeCell ref="A4:C4"/>
    <mergeCell ref="A5:C5"/>
    <mergeCell ref="A6:B6"/>
    <mergeCell ref="A19:B19"/>
    <mergeCell ref="A8:B8"/>
    <mergeCell ref="A9:B9"/>
    <mergeCell ref="A10:B10"/>
    <mergeCell ref="A11:B11"/>
    <mergeCell ref="A12:B12"/>
    <mergeCell ref="A13:B13"/>
    <mergeCell ref="A14:B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38:B38"/>
    <mergeCell ref="A39:B39"/>
    <mergeCell ref="A40:B40"/>
    <mergeCell ref="A41:A42"/>
    <mergeCell ref="A32:B32"/>
    <mergeCell ref="A33:B33"/>
    <mergeCell ref="A34:B34"/>
    <mergeCell ref="A35:B35"/>
    <mergeCell ref="A36:B36"/>
    <mergeCell ref="A37:B37"/>
  </mergeCells>
  <hyperlinks>
    <hyperlink ref="A1" r:id="rId1" tooltip="Click once to display linked information. Click and hold to select this cell." display="Fratto/OECDStat_Metadata/OECDStat_Metadata/ShowMetadata.ashx%3fDataset=MEI_BOP&amp;ShowOnWeb=true&amp;Lang=en"/>
    <hyperlink ref="C7" r:id="rId2" tooltip="Click once to display linked information. Click and hold to select this cell." display="Fratto/OECDStat_Metadata/OECDStat_Metadata/ShowMetadata.ashx%3fDataset=MEI_BOP&amp;Coords=%5bSUBJECT%5d.%5bBPCRTD01%5d,%5bMEASURE%5d.%5bCXCUSA%5d,%5bLOCATION%5d.%5bAUS%5d&amp;ShowOnWeb=true"/>
    <hyperlink ref="C8" r:id="rId3" tooltip="Click once to display linked information. Click and hold to select this cell." display="Fratto/OECDStat_Metadata/OECDStat_Metadata/ShowMetadata.ashx%3fDataset=MEI_BOP&amp;Coords=%5bSUBJECT%5d.%5bBPCRTD01%5d,%5bMEASURE%5d.%5bCXCUSA%5d,%5bLOCATION%5d.%5bAUT%5d&amp;ShowOnWeb=true"/>
    <hyperlink ref="C9" r:id="rId4" tooltip="Click once to display linked information. Click and hold to select this cell." display="Fratto/OECDStat_Metadata/OECDStat_Metadata/ShowMetadata.ashx%3fDataset=MEI_BOP&amp;Coords=%5bSUBJECT%5d.%5bBPCRTD01%5d,%5bMEASURE%5d.%5bCXCUSA%5d,%5bLOCATION%5d.%5bBEL%5d&amp;ShowOnWeb=true"/>
    <hyperlink ref="C10" r:id="rId5" tooltip="Click once to display linked information. Click and hold to select this cell." display="Fratto/OECDStat_Metadata/OECDStat_Metadata/ShowMetadata.ashx%3fDataset=MEI_BOP&amp;Coords=%5bSUBJECT%5d.%5bBPCRTD01%5d,%5bMEASURE%5d.%5bCXCUSA%5d,%5bLOCATION%5d.%5bCAN%5d&amp;ShowOnWeb=true"/>
    <hyperlink ref="C11" r:id="rId6" tooltip="Click once to display linked information. Click and hold to select this cell." display="Fratto/OECDStat_Metadata/OECDStat_Metadata/ShowMetadata.ashx%3fDataset=MEI_BOP&amp;Coords=%5bSUBJECT%5d.%5bBPCRTD01%5d,%5bMEASURE%5d.%5bCXCUSA%5d,%5bLOCATION%5d.%5bCHL%5d&amp;ShowOnWeb=true"/>
    <hyperlink ref="C12" r:id="rId7" tooltip="Click once to display linked information. Click and hold to select this cell." display="Fratto/OECDStat_Metadata/OECDStat_Metadata/ShowMetadata.ashx%3fDataset=MEI_BOP&amp;Coords=%5bSUBJECT%5d.%5bBPCRTD01%5d,%5bMEASURE%5d.%5bCXCUSA%5d,%5bLOCATION%5d.%5bCZE%5d&amp;ShowOnWeb=true"/>
    <hyperlink ref="C13" r:id="rId8" tooltip="Click once to display linked information. Click and hold to select this cell." display="Fratto/OECDStat_Metadata/OECDStat_Metadata/ShowMetadata.ashx%3fDataset=MEI_BOP&amp;Coords=%5bSUBJECT%5d.%5bBPCRTD01%5d,%5bMEASURE%5d.%5bCXCUSA%5d,%5bLOCATION%5d.%5bDNK%5d&amp;ShowOnWeb=true"/>
    <hyperlink ref="C15" r:id="rId9" tooltip="Click once to display linked information. Click and hold to select this cell." display="Fratto/OECDStat_Metadata/OECDStat_Metadata/ShowMetadata.ashx%3fDataset=MEI_BOP&amp;Coords=%5bSUBJECT%5d.%5bBPCRTD01%5d,%5bMEASURE%5d.%5bCXCUSA%5d,%5bLOCATION%5d.%5bFIN%5d&amp;ShowOnWeb=true"/>
    <hyperlink ref="C16" r:id="rId10" tooltip="Click once to display linked information. Click and hold to select this cell." display="Fratto/OECDStat_Metadata/OECDStat_Metadata/ShowMetadata.ashx%3fDataset=MEI_BOP&amp;Coords=%5bSUBJECT%5d.%5bBPCRTD01%5d,%5bMEASURE%5d.%5bCXCUSA%5d,%5bLOCATION%5d.%5bFRA%5d&amp;ShowOnWeb=true"/>
    <hyperlink ref="A17" r:id="rId11" tooltip="Click once to display linked information. Click and hold to select this cell." display="Fratto/OECDStat_Metadata/OECDStat_Metadata/ShowMetadata.ashx%3fDataset=MEI_BOP&amp;Coords=%5bLOCATION%5d.%5bDEU%5d&amp;ShowOnWeb=true&amp;Lang=en"/>
    <hyperlink ref="C17" r:id="rId12" tooltip="Click once to display linked information. Click and hold to select this cell." display="Fratto/OECDStat_Metadata/OECDStat_Metadata/ShowMetadata.ashx%3fDataset=MEI_BOP&amp;Coords=%5bSUBJECT%5d.%5bBPCRTD01%5d,%5bMEASURE%5d.%5bCXCUSA%5d,%5bLOCATION%5d.%5bDEU%5d&amp;ShowOnWeb=true"/>
    <hyperlink ref="C18" r:id="rId13" tooltip="Click once to display linked information. Click and hold to select this cell." display="Fratto/OECDStat_Metadata/OECDStat_Metadata/ShowMetadata.ashx%3fDataset=MEI_BOP&amp;Coords=%5bSUBJECT%5d.%5bBPCRTD01%5d,%5bMEASURE%5d.%5bCXCUSA%5d,%5bLOCATION%5d.%5bGRC%5d&amp;ShowOnWeb=true"/>
    <hyperlink ref="C19" r:id="rId14" tooltip="Click once to display linked information. Click and hold to select this cell." display="Fratto/OECDStat_Metadata/OECDStat_Metadata/ShowMetadata.ashx%3fDataset=MEI_BOP&amp;Coords=%5bSUBJECT%5d.%5bBPCRTD01%5d,%5bMEASURE%5d.%5bCXCUSA%5d,%5bLOCATION%5d.%5bHUN%5d&amp;ShowOnWeb=true"/>
    <hyperlink ref="C20" r:id="rId15" tooltip="Click once to display linked information. Click and hold to select this cell." display="Fratto/OECDStat_Metadata/OECDStat_Metadata/ShowMetadata.ashx%3fDataset=MEI_BOP&amp;Coords=%5bSUBJECT%5d.%5bBPCRTD01%5d,%5bMEASURE%5d.%5bCXCUSA%5d,%5bLOCATION%5d.%5bISL%5d&amp;ShowOnWeb=true"/>
    <hyperlink ref="C21" r:id="rId16" tooltip="Click once to display linked information. Click and hold to select this cell." display="Fratto/OECDStat_Metadata/OECDStat_Metadata/ShowMetadata.ashx%3fDataset=MEI_BOP&amp;Coords=%5bSUBJECT%5d.%5bBPCRTD01%5d,%5bMEASURE%5d.%5bCXCUSA%5d,%5bLOCATION%5d.%5bIRL%5d&amp;ShowOnWeb=true"/>
    <hyperlink ref="A22" r:id="rId17" tooltip="Click once to display linked information. Click and hold to select this cell." display="Fratto/OECDStat_Metadata/OECDStat_Metadata/ShowMetadata.ashx%3fDataset=MEI_BOP&amp;Coords=%5bLOCATION%5d.%5bISR%5d&amp;ShowOnWeb=true&amp;Lang=en"/>
    <hyperlink ref="C23" r:id="rId18" tooltip="Click once to display linked information. Click and hold to select this cell." display="Fratto/OECDStat_Metadata/OECDStat_Metadata/ShowMetadata.ashx%3fDataset=MEI_BOP&amp;Coords=%5bSUBJECT%5d.%5bBPCRTD01%5d,%5bMEASURE%5d.%5bCXCUSA%5d,%5bLOCATION%5d.%5bITA%5d&amp;ShowOnWeb=true"/>
    <hyperlink ref="C24" r:id="rId19" tooltip="Click once to display linked information. Click and hold to select this cell." display="Fratto/OECDStat_Metadata/OECDStat_Metadata/ShowMetadata.ashx%3fDataset=MEI_BOP&amp;Coords=%5bSUBJECT%5d.%5bBPCRTD01%5d,%5bMEASURE%5d.%5bCXCUSA%5d,%5bLOCATION%5d.%5bJPN%5d&amp;ShowOnWeb=true"/>
    <hyperlink ref="C25" r:id="rId20" tooltip="Click once to display linked information. Click and hold to select this cell." display="Fratto/OECDStat_Metadata/OECDStat_Metadata/ShowMetadata.ashx%3fDataset=MEI_BOP&amp;Coords=%5bSUBJECT%5d.%5bBPCRTD01%5d,%5bMEASURE%5d.%5bCXCUSA%5d,%5bLOCATION%5d.%5bLUX%5d&amp;ShowOnWeb=true"/>
    <hyperlink ref="C26" r:id="rId21" tooltip="Click once to display linked information. Click and hold to select this cell." display="Fratto/OECDStat_Metadata/OECDStat_Metadata/ShowMetadata.ashx%3fDataset=MEI_BOP&amp;Coords=%5bSUBJECT%5d.%5bBPCRTD01%5d,%5bMEASURE%5d.%5bCXCUSA%5d,%5bLOCATION%5d.%5bMEX%5d&amp;ShowOnWeb=true"/>
    <hyperlink ref="C27" r:id="rId22" tooltip="Click once to display linked information. Click and hold to select this cell." display="Fratto/OECDStat_Metadata/OECDStat_Metadata/ShowMetadata.ashx%3fDataset=MEI_BOP&amp;Coords=%5bSUBJECT%5d.%5bBPCRTD01%5d,%5bMEASURE%5d.%5bCXCUSA%5d,%5bLOCATION%5d.%5bNLD%5d&amp;ShowOnWeb=true"/>
    <hyperlink ref="C28" r:id="rId23" tooltip="Click once to display linked information. Click and hold to select this cell." display="Fratto/OECDStat_Metadata/OECDStat_Metadata/ShowMetadata.ashx%3fDataset=MEI_BOP&amp;Coords=%5bSUBJECT%5d.%5bBPCRTD01%5d,%5bMEASURE%5d.%5bCXCUSA%5d,%5bLOCATION%5d.%5bNZL%5d&amp;ShowOnWeb=true"/>
    <hyperlink ref="C29" r:id="rId24" tooltip="Click once to display linked information. Click and hold to select this cell." display="Fratto/OECDStat_Metadata/OECDStat_Metadata/ShowMetadata.ashx%3fDataset=MEI_BOP&amp;Coords=%5bSUBJECT%5d.%5bBPCRTD01%5d,%5bMEASURE%5d.%5bCXCUSA%5d,%5bLOCATION%5d.%5bNOR%5d&amp;ShowOnWeb=true"/>
    <hyperlink ref="C30" r:id="rId25" tooltip="Click once to display linked information. Click and hold to select this cell." display="Fratto/OECDStat_Metadata/OECDStat_Metadata/ShowMetadata.ashx%3fDataset=MEI_BOP&amp;Coords=%5bSUBJECT%5d.%5bBPCRTD01%5d,%5bMEASURE%5d.%5bCXCUSA%5d,%5bLOCATION%5d.%5bPOL%5d&amp;ShowOnWeb=true"/>
    <hyperlink ref="C31" r:id="rId26" tooltip="Click once to display linked information. Click and hold to select this cell." display="Fratto/OECDStat_Metadata/OECDStat_Metadata/ShowMetadata.ashx%3fDataset=MEI_BOP&amp;Coords=%5bSUBJECT%5d.%5bBPCRTD01%5d,%5bMEASURE%5d.%5bCXCUSA%5d,%5bLOCATION%5d.%5bPRT%5d&amp;ShowOnWeb=true"/>
    <hyperlink ref="C32" r:id="rId27" tooltip="Click once to display linked information. Click and hold to select this cell." display="Fratto/OECDStat_Metadata/OECDStat_Metadata/ShowMetadata.ashx%3fDataset=MEI_BOP&amp;Coords=%5bSUBJECT%5d.%5bBPCRTD01%5d,%5bMEASURE%5d.%5bCXCUSA%5d,%5bLOCATION%5d.%5bSVK%5d&amp;ShowOnWeb=true"/>
    <hyperlink ref="C34" r:id="rId28" tooltip="Click once to display linked information. Click and hold to select this cell." display="Fratto/OECDStat_Metadata/OECDStat_Metadata/ShowMetadata.ashx%3fDataset=MEI_BOP&amp;Coords=%5bSUBJECT%5d.%5bBPCRTD01%5d,%5bMEASURE%5d.%5bCXCUSA%5d,%5bLOCATION%5d.%5bESP%5d&amp;ShowOnWeb=true"/>
    <hyperlink ref="C35" r:id="rId29" tooltip="Click once to display linked information. Click and hold to select this cell." display="Fratto/OECDStat_Metadata/OECDStat_Metadata/ShowMetadata.ashx%3fDataset=MEI_BOP&amp;Coords=%5bSUBJECT%5d.%5bBPCRTD01%5d,%5bMEASURE%5d.%5bCXCUSA%5d,%5bLOCATION%5d.%5bSWE%5d&amp;ShowOnWeb=true"/>
    <hyperlink ref="C36" r:id="rId30" tooltip="Click once to display linked information. Click and hold to select this cell." display="Fratto/OECDStat_Metadata/OECDStat_Metadata/ShowMetadata.ashx%3fDataset=MEI_BOP&amp;Coords=%5bSUBJECT%5d.%5bBPCRTD01%5d,%5bMEASURE%5d.%5bCXCUSA%5d,%5bLOCATION%5d.%5bCHE%5d&amp;ShowOnWeb=true"/>
    <hyperlink ref="C37" r:id="rId31" tooltip="Click once to display linked information. Click and hold to select this cell." display="Fratto/OECDStat_Metadata/OECDStat_Metadata/ShowMetadata.ashx%3fDataset=MEI_BOP&amp;Coords=%5bSUBJECT%5d.%5bBPCRTD01%5d,%5bMEASURE%5d.%5bCXCUSA%5d,%5bLOCATION%5d.%5bTUR%5d&amp;ShowOnWeb=true"/>
    <hyperlink ref="C38" r:id="rId32" tooltip="Click once to display linked information. Click and hold to select this cell." display="Fratto/OECDStat_Metadata/OECDStat_Metadata/ShowMetadata.ashx%3fDataset=MEI_BOP&amp;Coords=%5bSUBJECT%5d.%5bBPCRTD01%5d,%5bMEASURE%5d.%5bCXCUSA%5d,%5bLOCATION%5d.%5bGBR%5d&amp;ShowOnWeb=true"/>
    <hyperlink ref="C39" r:id="rId33" tooltip="Click once to display linked information. Click and hold to select this cell." display="Fratto/OECDStat_Metadata/OECDStat_Metadata/ShowMetadata.ashx%3fDataset=MEI_BOP&amp;Coords=%5bSUBJECT%5d.%5bBPCRTD01%5d,%5bMEASURE%5d.%5bCXCUSA%5d,%5bLOCATION%5d.%5bUSA%5d&amp;ShowOnWeb=true"/>
    <hyperlink ref="A40" r:id="rId34" tooltip="Click once to display linked information. Click and hold to select this cell." display="Fratto/OECDStat_Metadata/OECDStat_Metadata/ShowMetadata.ashx%3fDataset=MEI_BOP&amp;Coords=%5bLOCATION%5d.%5bG7M%5d&amp;ShowOnWeb=true&amp;Lang=en"/>
    <hyperlink ref="C41" r:id="rId35" tooltip="Click once to display linked information. Click and hold to select this cell." display="Fratto/OECDStat_Metadata/OECDStat_Metadata/ShowMetadata.ashx%3fDataset=MEI_BOP&amp;Coords=%5bSUBJECT%5d.%5bBPCRTD01%5d,%5bMEASURE%5d.%5bCXCUSA%5d,%5bLOCATION%5d.%5bBRA%5d&amp;ShowOnWeb=true"/>
    <hyperlink ref="C42" r:id="rId36" tooltip="Click once to display linked information. Click and hold to select this cell." display="Fratto/OECDStat_Metadata/OECDStat_Metadata/ShowMetadata.ashx%3fDataset=MEI_BOP&amp;Coords=%5bSUBJECT%5d.%5bBPCRTD01%5d,%5bMEASURE%5d.%5bCXCUSA%5d,%5bLOCATION%5d.%5bIDN%5d&amp;ShowOnWeb=true"/>
    <hyperlink ref="A43" r:id="rId37" tooltip="Click once to display linked information. Click and hold to select this cell." display="http://stats.oecd.org/"/>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1"/>
  <sheetViews>
    <sheetView showGridLines="0" topLeftCell="A23" workbookViewId="0">
      <selection activeCell="D42" sqref="D42"/>
    </sheetView>
  </sheetViews>
  <sheetFormatPr defaultRowHeight="12.75" x14ac:dyDescent="0.2"/>
  <cols>
    <col min="1" max="2" width="27.42578125" style="57" customWidth="1"/>
    <col min="3" max="3" width="2.42578125" style="57" customWidth="1"/>
    <col min="4" max="16384" width="9.140625" style="57"/>
  </cols>
  <sheetData>
    <row r="1" spans="1:4" hidden="1" x14ac:dyDescent="0.2">
      <c r="A1" s="64" t="e">
        <f ca="1">DotStatQuery(B1)</f>
        <v>#NAME?</v>
      </c>
      <c r="B1" s="64" t="s">
        <v>190</v>
      </c>
    </row>
    <row r="2" spans="1:4" ht="23.25" x14ac:dyDescent="0.2">
      <c r="A2" s="56" t="s">
        <v>191</v>
      </c>
    </row>
    <row r="3" spans="1:4" x14ac:dyDescent="0.2">
      <c r="A3" s="91" t="s">
        <v>183</v>
      </c>
      <c r="B3" s="92"/>
      <c r="C3" s="93"/>
      <c r="D3" s="58" t="s">
        <v>184</v>
      </c>
    </row>
    <row r="4" spans="1:4" ht="21" x14ac:dyDescent="0.2">
      <c r="A4" s="91" t="s">
        <v>180</v>
      </c>
      <c r="B4" s="92"/>
      <c r="C4" s="93"/>
      <c r="D4" s="58" t="s">
        <v>192</v>
      </c>
    </row>
    <row r="5" spans="1:4" x14ac:dyDescent="0.2">
      <c r="A5" s="94" t="s">
        <v>185</v>
      </c>
      <c r="B5" s="95"/>
      <c r="C5" s="96"/>
      <c r="D5" s="59" t="s">
        <v>151</v>
      </c>
    </row>
    <row r="6" spans="1:4" ht="13.5" x14ac:dyDescent="0.25">
      <c r="A6" s="97" t="s">
        <v>2</v>
      </c>
      <c r="B6" s="98"/>
      <c r="C6" s="60" t="s">
        <v>167</v>
      </c>
      <c r="D6" s="60" t="s">
        <v>167</v>
      </c>
    </row>
    <row r="7" spans="1:4" ht="13.5" x14ac:dyDescent="0.25">
      <c r="A7" s="87" t="s">
        <v>12</v>
      </c>
      <c r="B7" s="88"/>
      <c r="C7" s="60" t="s">
        <v>186</v>
      </c>
      <c r="D7" s="61">
        <v>22724</v>
      </c>
    </row>
    <row r="8" spans="1:4" ht="13.5" x14ac:dyDescent="0.25">
      <c r="A8" s="87" t="s">
        <v>122</v>
      </c>
      <c r="B8" s="88"/>
      <c r="C8" s="60" t="s">
        <v>186</v>
      </c>
      <c r="D8" s="65">
        <v>8429.99</v>
      </c>
    </row>
    <row r="9" spans="1:4" ht="13.5" x14ac:dyDescent="0.25">
      <c r="A9" s="87" t="s">
        <v>153</v>
      </c>
      <c r="B9" s="88"/>
      <c r="C9" s="60" t="s">
        <v>186</v>
      </c>
      <c r="D9" s="61">
        <v>11128.25</v>
      </c>
    </row>
    <row r="10" spans="1:4" ht="13.5" x14ac:dyDescent="0.25">
      <c r="A10" s="87" t="s">
        <v>15</v>
      </c>
      <c r="B10" s="88"/>
      <c r="C10" s="60" t="s">
        <v>186</v>
      </c>
      <c r="D10" s="65">
        <v>34880.49</v>
      </c>
    </row>
    <row r="11" spans="1:4" ht="13.5" x14ac:dyDescent="0.25">
      <c r="A11" s="87" t="s">
        <v>18</v>
      </c>
      <c r="B11" s="88"/>
      <c r="C11" s="60" t="s">
        <v>186</v>
      </c>
      <c r="D11" s="61">
        <v>17402.939999999999</v>
      </c>
    </row>
    <row r="12" spans="1:4" ht="13.5" x14ac:dyDescent="0.25">
      <c r="A12" s="87" t="s">
        <v>154</v>
      </c>
      <c r="B12" s="88"/>
      <c r="C12" s="60" t="s">
        <v>186</v>
      </c>
      <c r="D12" s="65">
        <v>10509.29</v>
      </c>
    </row>
    <row r="13" spans="1:4" ht="13.5" x14ac:dyDescent="0.25">
      <c r="A13" s="87" t="s">
        <v>123</v>
      </c>
      <c r="B13" s="88"/>
      <c r="C13" s="60" t="s">
        <v>186</v>
      </c>
      <c r="D13" s="61">
        <v>5591.5720000000001</v>
      </c>
    </row>
    <row r="14" spans="1:4" ht="13.5" x14ac:dyDescent="0.25">
      <c r="A14" s="87" t="s">
        <v>155</v>
      </c>
      <c r="B14" s="88"/>
      <c r="C14" s="60" t="s">
        <v>186</v>
      </c>
      <c r="D14" s="65">
        <v>1329.3009999999999</v>
      </c>
    </row>
    <row r="15" spans="1:4" ht="13.5" x14ac:dyDescent="0.25">
      <c r="A15" s="87" t="s">
        <v>124</v>
      </c>
      <c r="B15" s="88"/>
      <c r="C15" s="60" t="s">
        <v>186</v>
      </c>
      <c r="D15" s="61">
        <v>5413.9709999999995</v>
      </c>
    </row>
    <row r="16" spans="1:4" ht="13.5" x14ac:dyDescent="0.25">
      <c r="A16" s="87" t="s">
        <v>119</v>
      </c>
      <c r="B16" s="88"/>
      <c r="C16" s="60" t="s">
        <v>186</v>
      </c>
      <c r="D16" s="65">
        <v>63519.08</v>
      </c>
    </row>
    <row r="17" spans="1:4" ht="13.5" x14ac:dyDescent="0.25">
      <c r="A17" s="87" t="s">
        <v>22</v>
      </c>
      <c r="B17" s="88"/>
      <c r="C17" s="60" t="s">
        <v>186</v>
      </c>
      <c r="D17" s="61">
        <v>81913</v>
      </c>
    </row>
    <row r="18" spans="1:4" ht="13.5" x14ac:dyDescent="0.25">
      <c r="A18" s="87" t="s">
        <v>156</v>
      </c>
      <c r="B18" s="88"/>
      <c r="C18" s="60" t="s">
        <v>186</v>
      </c>
      <c r="D18" s="65">
        <v>11092.77</v>
      </c>
    </row>
    <row r="19" spans="1:4" ht="13.5" x14ac:dyDescent="0.25">
      <c r="A19" s="87" t="s">
        <v>157</v>
      </c>
      <c r="B19" s="88"/>
      <c r="C19" s="60" t="s">
        <v>186</v>
      </c>
      <c r="D19" s="61">
        <v>9919</v>
      </c>
    </row>
    <row r="20" spans="1:4" ht="13.5" x14ac:dyDescent="0.25">
      <c r="A20" s="87" t="s">
        <v>158</v>
      </c>
      <c r="B20" s="88"/>
      <c r="C20" s="60" t="s">
        <v>186</v>
      </c>
      <c r="D20" s="65">
        <v>320.71600000000001</v>
      </c>
    </row>
    <row r="21" spans="1:4" ht="13.5" x14ac:dyDescent="0.25">
      <c r="A21" s="87" t="s">
        <v>38</v>
      </c>
      <c r="B21" s="88"/>
      <c r="C21" s="60" t="s">
        <v>186</v>
      </c>
      <c r="D21" s="61">
        <v>4585.8999999999996</v>
      </c>
    </row>
    <row r="22" spans="1:4" ht="13.5" x14ac:dyDescent="0.25">
      <c r="A22" s="87" t="s">
        <v>39</v>
      </c>
      <c r="B22" s="88"/>
      <c r="C22" s="60" t="s">
        <v>186</v>
      </c>
      <c r="D22" s="65">
        <v>7910.5</v>
      </c>
    </row>
    <row r="23" spans="1:4" ht="13.5" x14ac:dyDescent="0.25">
      <c r="A23" s="87" t="s">
        <v>120</v>
      </c>
      <c r="B23" s="88"/>
      <c r="C23" s="60" t="s">
        <v>186</v>
      </c>
      <c r="D23" s="61">
        <v>60514.85</v>
      </c>
    </row>
    <row r="24" spans="1:4" ht="13.5" x14ac:dyDescent="0.25">
      <c r="A24" s="87" t="s">
        <v>121</v>
      </c>
      <c r="B24" s="88"/>
      <c r="C24" s="60" t="s">
        <v>186</v>
      </c>
      <c r="D24" s="65">
        <v>127515</v>
      </c>
    </row>
    <row r="25" spans="1:4" ht="13.5" x14ac:dyDescent="0.25">
      <c r="A25" s="87" t="s">
        <v>160</v>
      </c>
      <c r="B25" s="88"/>
      <c r="C25" s="60" t="s">
        <v>186</v>
      </c>
      <c r="D25" s="61">
        <v>50004.44</v>
      </c>
    </row>
    <row r="26" spans="1:4" ht="13.5" x14ac:dyDescent="0.25">
      <c r="A26" s="87" t="s">
        <v>45</v>
      </c>
      <c r="B26" s="88"/>
      <c r="C26" s="60" t="s">
        <v>186</v>
      </c>
      <c r="D26" s="65">
        <v>530.94600000000003</v>
      </c>
    </row>
    <row r="27" spans="1:4" ht="13.5" x14ac:dyDescent="0.25">
      <c r="A27" s="87" t="s">
        <v>46</v>
      </c>
      <c r="B27" s="88"/>
      <c r="C27" s="60" t="s">
        <v>186</v>
      </c>
      <c r="D27" s="61">
        <v>117053.8</v>
      </c>
    </row>
    <row r="28" spans="1:4" ht="13.5" x14ac:dyDescent="0.25">
      <c r="A28" s="87" t="s">
        <v>125</v>
      </c>
      <c r="B28" s="88"/>
      <c r="C28" s="60" t="s">
        <v>186</v>
      </c>
      <c r="D28" s="65">
        <v>16754.96</v>
      </c>
    </row>
    <row r="29" spans="1:4" ht="13.5" x14ac:dyDescent="0.25">
      <c r="A29" s="87" t="s">
        <v>161</v>
      </c>
      <c r="B29" s="88"/>
      <c r="C29" s="60" t="s">
        <v>186</v>
      </c>
      <c r="D29" s="61">
        <v>4433</v>
      </c>
    </row>
    <row r="30" spans="1:4" ht="13.5" x14ac:dyDescent="0.25">
      <c r="A30" s="87" t="s">
        <v>58</v>
      </c>
      <c r="B30" s="88"/>
      <c r="C30" s="60" t="s">
        <v>186</v>
      </c>
      <c r="D30" s="65">
        <v>5019</v>
      </c>
    </row>
    <row r="31" spans="1:4" ht="13.5" x14ac:dyDescent="0.25">
      <c r="A31" s="87" t="s">
        <v>60</v>
      </c>
      <c r="B31" s="88"/>
      <c r="C31" s="60" t="s">
        <v>186</v>
      </c>
      <c r="D31" s="61">
        <v>38534</v>
      </c>
    </row>
    <row r="32" spans="1:4" ht="13.5" x14ac:dyDescent="0.25">
      <c r="A32" s="87" t="s">
        <v>162</v>
      </c>
      <c r="B32" s="88"/>
      <c r="C32" s="60" t="s">
        <v>186</v>
      </c>
      <c r="D32" s="65">
        <v>10514.84</v>
      </c>
    </row>
    <row r="33" spans="1:5" ht="13.5" x14ac:dyDescent="0.25">
      <c r="A33" s="87" t="s">
        <v>64</v>
      </c>
      <c r="B33" s="88"/>
      <c r="C33" s="60" t="s">
        <v>186</v>
      </c>
      <c r="D33" s="61">
        <v>5407.5789999999997</v>
      </c>
    </row>
    <row r="34" spans="1:5" ht="13.5" x14ac:dyDescent="0.25">
      <c r="A34" s="87" t="s">
        <v>163</v>
      </c>
      <c r="B34" s="88"/>
      <c r="C34" s="60" t="s">
        <v>186</v>
      </c>
      <c r="D34" s="65">
        <v>2056.2620000000002</v>
      </c>
    </row>
    <row r="35" spans="1:5" ht="13.5" x14ac:dyDescent="0.25">
      <c r="A35" s="87" t="s">
        <v>72</v>
      </c>
      <c r="B35" s="88"/>
      <c r="C35" s="60" t="s">
        <v>186</v>
      </c>
      <c r="D35" s="61">
        <v>46163.12</v>
      </c>
    </row>
    <row r="36" spans="1:5" ht="13.5" x14ac:dyDescent="0.25">
      <c r="A36" s="87" t="s">
        <v>126</v>
      </c>
      <c r="B36" s="88"/>
      <c r="C36" s="60" t="s">
        <v>186</v>
      </c>
      <c r="D36" s="65">
        <v>9519.3739999999998</v>
      </c>
    </row>
    <row r="37" spans="1:5" ht="13.5" x14ac:dyDescent="0.25">
      <c r="A37" s="87" t="s">
        <v>164</v>
      </c>
      <c r="B37" s="88"/>
      <c r="C37" s="60" t="s">
        <v>186</v>
      </c>
      <c r="D37" s="61">
        <v>7996.8609999999999</v>
      </c>
    </row>
    <row r="38" spans="1:5" ht="13.5" x14ac:dyDescent="0.25">
      <c r="A38" s="87" t="s">
        <v>76</v>
      </c>
      <c r="B38" s="88"/>
      <c r="C38" s="60" t="s">
        <v>186</v>
      </c>
      <c r="D38" s="65">
        <v>75176</v>
      </c>
    </row>
    <row r="39" spans="1:5" ht="13.5" x14ac:dyDescent="0.25">
      <c r="A39" s="87" t="s">
        <v>130</v>
      </c>
      <c r="B39" s="88"/>
      <c r="C39" s="60" t="s">
        <v>186</v>
      </c>
      <c r="D39" s="61">
        <v>63705</v>
      </c>
    </row>
    <row r="40" spans="1:5" ht="13.5" x14ac:dyDescent="0.25">
      <c r="A40" s="87" t="s">
        <v>131</v>
      </c>
      <c r="B40" s="88"/>
      <c r="C40" s="60" t="s">
        <v>186</v>
      </c>
      <c r="D40" s="65">
        <v>313914</v>
      </c>
      <c r="E40" s="57">
        <f>SUM(D7:D40)</f>
        <v>1251483.8020000001</v>
      </c>
    </row>
    <row r="41" spans="1:5" ht="13.5" x14ac:dyDescent="0.25">
      <c r="A41" s="87" t="s">
        <v>187</v>
      </c>
      <c r="B41" s="88"/>
      <c r="C41" s="60" t="s">
        <v>167</v>
      </c>
      <c r="D41" s="65">
        <v>745961.4</v>
      </c>
    </row>
    <row r="42" spans="1:5" ht="13.5" x14ac:dyDescent="0.25">
      <c r="A42" s="89" t="s">
        <v>188</v>
      </c>
      <c r="B42" s="66" t="s">
        <v>14</v>
      </c>
      <c r="C42" s="60" t="s">
        <v>167</v>
      </c>
      <c r="D42" s="65">
        <v>196526.3</v>
      </c>
    </row>
    <row r="43" spans="1:5" ht="13.5" x14ac:dyDescent="0.25">
      <c r="A43" s="99"/>
      <c r="B43" s="62" t="s">
        <v>193</v>
      </c>
      <c r="C43" s="60" t="s">
        <v>167</v>
      </c>
      <c r="D43" s="61">
        <v>46581.82</v>
      </c>
    </row>
    <row r="44" spans="1:5" ht="13.5" x14ac:dyDescent="0.25">
      <c r="A44" s="90"/>
      <c r="B44" s="62" t="s">
        <v>194</v>
      </c>
      <c r="C44" s="60" t="s">
        <v>167</v>
      </c>
      <c r="D44" s="65">
        <v>143207</v>
      </c>
    </row>
    <row r="45" spans="1:5" x14ac:dyDescent="0.2">
      <c r="A45" s="63" t="s">
        <v>195</v>
      </c>
    </row>
    <row r="46" spans="1:5" x14ac:dyDescent="0.2">
      <c r="A46" s="67" t="s">
        <v>196</v>
      </c>
    </row>
    <row r="47" spans="1:5" x14ac:dyDescent="0.2">
      <c r="A47" s="68" t="s">
        <v>197</v>
      </c>
      <c r="B47" s="67" t="s">
        <v>198</v>
      </c>
    </row>
    <row r="50" spans="1:4" ht="13.5" x14ac:dyDescent="0.25">
      <c r="A50" s="85" t="s">
        <v>199</v>
      </c>
      <c r="B50" s="86"/>
      <c r="C50" s="60" t="s">
        <v>167</v>
      </c>
      <c r="D50" s="61">
        <v>1251484</v>
      </c>
    </row>
    <row r="51" spans="1:4" ht="13.5" x14ac:dyDescent="0.25">
      <c r="A51" s="87" t="s">
        <v>200</v>
      </c>
      <c r="B51" s="88"/>
      <c r="C51" s="60" t="s">
        <v>186</v>
      </c>
      <c r="D51" s="61">
        <v>332243.7</v>
      </c>
    </row>
  </sheetData>
  <mergeCells count="42">
    <mergeCell ref="A8:B8"/>
    <mergeCell ref="A3:C3"/>
    <mergeCell ref="A4:C4"/>
    <mergeCell ref="A5:C5"/>
    <mergeCell ref="A6:B6"/>
    <mergeCell ref="A7:B7"/>
    <mergeCell ref="A20:B20"/>
    <mergeCell ref="A9:B9"/>
    <mergeCell ref="A10:B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51:B51"/>
    <mergeCell ref="A33:B33"/>
    <mergeCell ref="A34:B34"/>
    <mergeCell ref="A35:B35"/>
    <mergeCell ref="A36:B36"/>
    <mergeCell ref="A37:B37"/>
    <mergeCell ref="A38:B38"/>
    <mergeCell ref="A39:B39"/>
    <mergeCell ref="A40:B40"/>
    <mergeCell ref="A41:B41"/>
    <mergeCell ref="A42:A44"/>
    <mergeCell ref="A50:B50"/>
  </mergeCells>
  <hyperlinks>
    <hyperlink ref="A2" r:id="rId1" tooltip="Click once to display linked information. Click and hold to select this cell." display="Fratto/OECDStat_Metadata/OECDStat_Metadata/ShowMetadata.ashx%3fDataset=ALFS_SUMTAB&amp;ShowOnWeb=true&amp;Lang=en"/>
    <hyperlink ref="A7" r:id="rId2" tooltip="Click once to display linked information. Click and hold to select this cell." display="Fratto/OECDStat_Metadata/OECDStat_Metadata/ShowMetadata.ashx%3fDataset=ALFS_SUMTAB&amp;Coords=%5bLOCATION%5d.%5bAUS%5d&amp;ShowOnWeb=true&amp;Lang=en"/>
    <hyperlink ref="C7" r:id="rId3" tooltip="Click once to display linked information. Click and hold to select this cell." display="Fratto/OECDStat_Metadata/OECDStat_Metadata/ShowMetadata.ashx%3fDataset=ALFS_SUMTAB&amp;Coords=%5bFREQUENCY%5d.%5bA%5d,%5bSUBJECT%5d.%5bYGTT01L1_ST%5d,%5bLOCATION%5d.%5bAUS%5d&amp;ShowOnWeb=true"/>
    <hyperlink ref="A8" r:id="rId4" tooltip="Click once to display linked information. Click and hold to select this cell." display="Fratto/OECDStat_Metadata/OECDStat_Metadata/ShowMetadata.ashx%3fDataset=ALFS_SUMTAB&amp;Coords=%5bLOCATION%5d.%5bAUT%5d&amp;ShowOnWeb=true&amp;Lang=en"/>
    <hyperlink ref="C8" r:id="rId5" tooltip="Click once to display linked information. Click and hold to select this cell." display="Fratto/OECDStat_Metadata/OECDStat_Metadata/ShowMetadata.ashx%3fDataset=ALFS_SUMTAB&amp;Coords=%5bFREQUENCY%5d.%5bA%5d,%5bSUBJECT%5d.%5bYGTT01L1_ST%5d,%5bLOCATION%5d.%5bAUT%5d&amp;ShowOnWeb=true"/>
    <hyperlink ref="A9" r:id="rId6" tooltip="Click once to display linked information. Click and hold to select this cell." display="Fratto/OECDStat_Metadata/OECDStat_Metadata/ShowMetadata.ashx%3fDataset=ALFS_SUMTAB&amp;Coords=%5bLOCATION%5d.%5bBEL%5d&amp;ShowOnWeb=true&amp;Lang=en"/>
    <hyperlink ref="C9" r:id="rId7" tooltip="Click once to display linked information. Click and hold to select this cell." display="Fratto/OECDStat_Metadata/OECDStat_Metadata/ShowMetadata.ashx%3fDataset=ALFS_SUMTAB&amp;Coords=%5bFREQUENCY%5d.%5bA%5d,%5bSUBJECT%5d.%5bYGTT01L1_ST%5d,%5bLOCATION%5d.%5bBEL%5d&amp;ShowOnWeb=true"/>
    <hyperlink ref="A10" r:id="rId8" tooltip="Click once to display linked information. Click and hold to select this cell." display="Fratto/OECDStat_Metadata/OECDStat_Metadata/ShowMetadata.ashx%3fDataset=ALFS_SUMTAB&amp;Coords=%5bLOCATION%5d.%5bCAN%5d&amp;ShowOnWeb=true&amp;Lang=en"/>
    <hyperlink ref="C10" r:id="rId9" tooltip="Click once to display linked information. Click and hold to select this cell." display="Fratto/OECDStat_Metadata/OECDStat_Metadata/ShowMetadata.ashx%3fDataset=ALFS_SUMTAB&amp;Coords=%5bFREQUENCY%5d.%5bA%5d,%5bSUBJECT%5d.%5bYGTT01L1_ST%5d,%5bLOCATION%5d.%5bCAN%5d&amp;ShowOnWeb=true"/>
    <hyperlink ref="A11" r:id="rId10" tooltip="Click once to display linked information. Click and hold to select this cell." display="Fratto/OECDStat_Metadata/OECDStat_Metadata/ShowMetadata.ashx%3fDataset=ALFS_SUMTAB&amp;Coords=%5bLOCATION%5d.%5bCHL%5d&amp;ShowOnWeb=true&amp;Lang=en"/>
    <hyperlink ref="C11" r:id="rId11" tooltip="Click once to display linked information. Click and hold to select this cell." display="Fratto/OECDStat_Metadata/OECDStat_Metadata/ShowMetadata.ashx%3fDataset=ALFS_SUMTAB&amp;Coords=%5bFREQUENCY%5d.%5bA%5d,%5bSUBJECT%5d.%5bYGTT01L1_ST%5d,%5bLOCATION%5d.%5bCHL%5d&amp;ShowOnWeb=true"/>
    <hyperlink ref="A12" r:id="rId12" tooltip="Click once to display linked information. Click and hold to select this cell." display="Fratto/OECDStat_Metadata/OECDStat_Metadata/ShowMetadata.ashx%3fDataset=ALFS_SUMTAB&amp;Coords=%5bLOCATION%5d.%5bCZE%5d&amp;ShowOnWeb=true&amp;Lang=en"/>
    <hyperlink ref="C12" r:id="rId13" tooltip="Click once to display linked information. Click and hold to select this cell." display="Fratto/OECDStat_Metadata/OECDStat_Metadata/ShowMetadata.ashx%3fDataset=ALFS_SUMTAB&amp;Coords=%5bFREQUENCY%5d.%5bA%5d,%5bSUBJECT%5d.%5bYGTT01L1_ST%5d,%5bLOCATION%5d.%5bCZE%5d&amp;ShowOnWeb=true"/>
    <hyperlink ref="A13" r:id="rId14" tooltip="Click once to display linked information. Click and hold to select this cell." display="Fratto/OECDStat_Metadata/OECDStat_Metadata/ShowMetadata.ashx%3fDataset=ALFS_SUMTAB&amp;Coords=%5bLOCATION%5d.%5bDNK%5d&amp;ShowOnWeb=true&amp;Lang=en"/>
    <hyperlink ref="C13" r:id="rId15" tooltip="Click once to display linked information. Click and hold to select this cell." display="Fratto/OECDStat_Metadata/OECDStat_Metadata/ShowMetadata.ashx%3fDataset=ALFS_SUMTAB&amp;Coords=%5bFREQUENCY%5d.%5bA%5d,%5bSUBJECT%5d.%5bYGTT01L1_ST%5d,%5bLOCATION%5d.%5bDNK%5d&amp;ShowOnWeb=true"/>
    <hyperlink ref="A14" r:id="rId16" tooltip="Click once to display linked information. Click and hold to select this cell." display="Fratto/OECDStat_Metadata/OECDStat_Metadata/ShowMetadata.ashx%3fDataset=ALFS_SUMTAB&amp;Coords=%5bLOCATION%5d.%5bEST%5d&amp;ShowOnWeb=true&amp;Lang=en"/>
    <hyperlink ref="C14" r:id="rId17" tooltip="Click once to display linked information. Click and hold to select this cell." display="Fratto/OECDStat_Metadata/OECDStat_Metadata/ShowMetadata.ashx%3fDataset=ALFS_SUMTAB&amp;Coords=%5bFREQUENCY%5d.%5bA%5d,%5bSUBJECT%5d.%5bYGTT01L1_ST%5d,%5bLOCATION%5d.%5bEST%5d&amp;ShowOnWeb=true"/>
    <hyperlink ref="A15" r:id="rId18" tooltip="Click once to display linked information. Click and hold to select this cell." display="Fratto/OECDStat_Metadata/OECDStat_Metadata/ShowMetadata.ashx%3fDataset=ALFS_SUMTAB&amp;Coords=%5bLOCATION%5d.%5bFIN%5d&amp;ShowOnWeb=true&amp;Lang=en"/>
    <hyperlink ref="C15" r:id="rId19" tooltip="Click once to display linked information. Click and hold to select this cell." display="Fratto/OECDStat_Metadata/OECDStat_Metadata/ShowMetadata.ashx%3fDataset=ALFS_SUMTAB&amp;Coords=%5bFREQUENCY%5d.%5bA%5d,%5bSUBJECT%5d.%5bYGTT01L1_ST%5d,%5bLOCATION%5d.%5bFIN%5d&amp;ShowOnWeb=true"/>
    <hyperlink ref="A16" r:id="rId20" tooltip="Click once to display linked information. Click and hold to select this cell." display="Fratto/OECDStat_Metadata/OECDStat_Metadata/ShowMetadata.ashx%3fDataset=ALFS_SUMTAB&amp;Coords=%5bLOCATION%5d.%5bFRA%5d&amp;ShowOnWeb=true&amp;Lang=en"/>
    <hyperlink ref="C16" r:id="rId21" tooltip="Click once to display linked information. Click and hold to select this cell." display="Fratto/OECDStat_Metadata/OECDStat_Metadata/ShowMetadata.ashx%3fDataset=ALFS_SUMTAB&amp;Coords=%5bFREQUENCY%5d.%5bA%5d,%5bSUBJECT%5d.%5bYGTT01L1_ST%5d,%5bLOCATION%5d.%5bFRA%5d&amp;ShowOnWeb=true"/>
    <hyperlink ref="A17" r:id="rId22" tooltip="Click once to display linked information. Click and hold to select this cell." display="Fratto/OECDStat_Metadata/OECDStat_Metadata/ShowMetadata.ashx%3fDataset=ALFS_SUMTAB&amp;Coords=%5bLOCATION%5d.%5bDEU%5d&amp;ShowOnWeb=true&amp;Lang=en"/>
    <hyperlink ref="C17" r:id="rId23" tooltip="Click once to display linked information. Click and hold to select this cell." display="Fratto/OECDStat_Metadata/OECDStat_Metadata/ShowMetadata.ashx%3fDataset=ALFS_SUMTAB&amp;Coords=%5bFREQUENCY%5d.%5bA%5d,%5bSUBJECT%5d.%5bYGTT01L1_ST%5d,%5bLOCATION%5d.%5bDEU%5d&amp;ShowOnWeb=true"/>
    <hyperlink ref="A18" r:id="rId24" tooltip="Click once to display linked information. Click and hold to select this cell." display="Fratto/OECDStat_Metadata/OECDStat_Metadata/ShowMetadata.ashx%3fDataset=ALFS_SUMTAB&amp;Coords=%5bLOCATION%5d.%5bGRC%5d&amp;ShowOnWeb=true&amp;Lang=en"/>
    <hyperlink ref="C18" r:id="rId25" tooltip="Click once to display linked information. Click and hold to select this cell." display="Fratto/OECDStat_Metadata/OECDStat_Metadata/ShowMetadata.ashx%3fDataset=ALFS_SUMTAB&amp;Coords=%5bFREQUENCY%5d.%5bA%5d,%5bSUBJECT%5d.%5bYGTT01L1_ST%5d,%5bLOCATION%5d.%5bGRC%5d&amp;ShowOnWeb=true"/>
    <hyperlink ref="A19" r:id="rId26" tooltip="Click once to display linked information. Click and hold to select this cell." display="Fratto/OECDStat_Metadata/OECDStat_Metadata/ShowMetadata.ashx%3fDataset=ALFS_SUMTAB&amp;Coords=%5bLOCATION%5d.%5bHUN%5d&amp;ShowOnWeb=true&amp;Lang=en"/>
    <hyperlink ref="C19" r:id="rId27" tooltip="Click once to display linked information. Click and hold to select this cell." display="Fratto/OECDStat_Metadata/OECDStat_Metadata/ShowMetadata.ashx%3fDataset=ALFS_SUMTAB&amp;Coords=%5bFREQUENCY%5d.%5bA%5d,%5bSUBJECT%5d.%5bYGTT01L1_ST%5d,%5bLOCATION%5d.%5bHUN%5d&amp;ShowOnWeb=true"/>
    <hyperlink ref="A20" r:id="rId28" tooltip="Click once to display linked information. Click and hold to select this cell." display="Fratto/OECDStat_Metadata/OECDStat_Metadata/ShowMetadata.ashx%3fDataset=ALFS_SUMTAB&amp;Coords=%5bLOCATION%5d.%5bISL%5d&amp;ShowOnWeb=true&amp;Lang=en"/>
    <hyperlink ref="C20" r:id="rId29" tooltip="Click once to display linked information. Click and hold to select this cell." display="Fratto/OECDStat_Metadata/OECDStat_Metadata/ShowMetadata.ashx%3fDataset=ALFS_SUMTAB&amp;Coords=%5bFREQUENCY%5d.%5bA%5d,%5bSUBJECT%5d.%5bYGTT01L1_ST%5d,%5bLOCATION%5d.%5bISL%5d&amp;ShowOnWeb=true"/>
    <hyperlink ref="A21" r:id="rId30" tooltip="Click once to display linked information. Click and hold to select this cell." display="Fratto/OECDStat_Metadata/OECDStat_Metadata/ShowMetadata.ashx%3fDataset=ALFS_SUMTAB&amp;Coords=%5bLOCATION%5d.%5bIRL%5d&amp;ShowOnWeb=true&amp;Lang=en"/>
    <hyperlink ref="C21" r:id="rId31" tooltip="Click once to display linked information. Click and hold to select this cell." display="Fratto/OECDStat_Metadata/OECDStat_Metadata/ShowMetadata.ashx%3fDataset=ALFS_SUMTAB&amp;Coords=%5bFREQUENCY%5d.%5bA%5d,%5bSUBJECT%5d.%5bYGTT01L1_ST%5d,%5bLOCATION%5d.%5bIRL%5d&amp;ShowOnWeb=true"/>
    <hyperlink ref="A22" r:id="rId32" tooltip="Click once to display linked information. Click and hold to select this cell." display="Fratto/OECDStat_Metadata/OECDStat_Metadata/ShowMetadata.ashx%3fDataset=ALFS_SUMTAB&amp;Coords=%5bLOCATION%5d.%5bISR%5d&amp;ShowOnWeb=true&amp;Lang=en"/>
    <hyperlink ref="C22" r:id="rId33" tooltip="Click once to display linked information. Click and hold to select this cell." display="Fratto/OECDStat_Metadata/OECDStat_Metadata/ShowMetadata.ashx%3fDataset=ALFS_SUMTAB&amp;Coords=%5bFREQUENCY%5d.%5bA%5d,%5bSUBJECT%5d.%5bYGTT01L1_ST%5d,%5bLOCATION%5d.%5bISR%5d&amp;ShowOnWeb=true"/>
    <hyperlink ref="A23" r:id="rId34" tooltip="Click once to display linked information. Click and hold to select this cell." display="Fratto/OECDStat_Metadata/OECDStat_Metadata/ShowMetadata.ashx%3fDataset=ALFS_SUMTAB&amp;Coords=%5bLOCATION%5d.%5bITA%5d&amp;ShowOnWeb=true&amp;Lang=en"/>
    <hyperlink ref="C23" r:id="rId35" tooltip="Click once to display linked information. Click and hold to select this cell." display="Fratto/OECDStat_Metadata/OECDStat_Metadata/ShowMetadata.ashx%3fDataset=ALFS_SUMTAB&amp;Coords=%5bFREQUENCY%5d.%5bA%5d,%5bSUBJECT%5d.%5bYGTT01L1_ST%5d,%5bLOCATION%5d.%5bITA%5d&amp;ShowOnWeb=true"/>
    <hyperlink ref="A24" r:id="rId36" tooltip="Click once to display linked information. Click and hold to select this cell." display="Fratto/OECDStat_Metadata/OECDStat_Metadata/ShowMetadata.ashx%3fDataset=ALFS_SUMTAB&amp;Coords=%5bLOCATION%5d.%5bJPN%5d&amp;ShowOnWeb=true&amp;Lang=en"/>
    <hyperlink ref="C24" r:id="rId37" tooltip="Click once to display linked information. Click and hold to select this cell." display="Fratto/OECDStat_Metadata/OECDStat_Metadata/ShowMetadata.ashx%3fDataset=ALFS_SUMTAB&amp;Coords=%5bFREQUENCY%5d.%5bA%5d,%5bSUBJECT%5d.%5bYGTT01L1_ST%5d,%5bLOCATION%5d.%5bJPN%5d&amp;ShowOnWeb=true"/>
    <hyperlink ref="A25" r:id="rId38" tooltip="Click once to display linked information. Click and hold to select this cell." display="Fratto/OECDStat_Metadata/OECDStat_Metadata/ShowMetadata.ashx%3fDataset=ALFS_SUMTAB&amp;Coords=%5bLOCATION%5d.%5bKOR%5d&amp;ShowOnWeb=true&amp;Lang=en"/>
    <hyperlink ref="C25" r:id="rId39" tooltip="Click once to display linked information. Click and hold to select this cell." display="Fratto/OECDStat_Metadata/OECDStat_Metadata/ShowMetadata.ashx%3fDataset=ALFS_SUMTAB&amp;Coords=%5bFREQUENCY%5d.%5bA%5d,%5bSUBJECT%5d.%5bYGTT01L1_ST%5d,%5bLOCATION%5d.%5bKOR%5d&amp;ShowOnWeb=true"/>
    <hyperlink ref="A26" r:id="rId40" tooltip="Click once to display linked information. Click and hold to select this cell." display="Fratto/OECDStat_Metadata/OECDStat_Metadata/ShowMetadata.ashx%3fDataset=ALFS_SUMTAB&amp;Coords=%5bLOCATION%5d.%5bLUX%5d&amp;ShowOnWeb=true&amp;Lang=en"/>
    <hyperlink ref="C26" r:id="rId41" tooltip="Click once to display linked information. Click and hold to select this cell." display="Fratto/OECDStat_Metadata/OECDStat_Metadata/ShowMetadata.ashx%3fDataset=ALFS_SUMTAB&amp;Coords=%5bFREQUENCY%5d.%5bA%5d,%5bSUBJECT%5d.%5bYGTT01L1_ST%5d,%5bLOCATION%5d.%5bLUX%5d&amp;ShowOnWeb=true"/>
    <hyperlink ref="A27" r:id="rId42" tooltip="Click once to display linked information. Click and hold to select this cell." display="Fratto/OECDStat_Metadata/OECDStat_Metadata/ShowMetadata.ashx%3fDataset=ALFS_SUMTAB&amp;Coords=%5bLOCATION%5d.%5bMEX%5d&amp;ShowOnWeb=true&amp;Lang=en"/>
    <hyperlink ref="C27" r:id="rId43" tooltip="Click once to display linked information. Click and hold to select this cell." display="Fratto/OECDStat_Metadata/OECDStat_Metadata/ShowMetadata.ashx%3fDataset=ALFS_SUMTAB&amp;Coords=%5bFREQUENCY%5d.%5bA%5d,%5bSUBJECT%5d.%5bYGTT01L1_ST%5d,%5bLOCATION%5d.%5bMEX%5d&amp;ShowOnWeb=true"/>
    <hyperlink ref="A28" r:id="rId44" tooltip="Click once to display linked information. Click and hold to select this cell." display="Fratto/OECDStat_Metadata/OECDStat_Metadata/ShowMetadata.ashx%3fDataset=ALFS_SUMTAB&amp;Coords=%5bLOCATION%5d.%5bNLD%5d&amp;ShowOnWeb=true&amp;Lang=en"/>
    <hyperlink ref="C28" r:id="rId45" tooltip="Click once to display linked information. Click and hold to select this cell." display="Fratto/OECDStat_Metadata/OECDStat_Metadata/ShowMetadata.ashx%3fDataset=ALFS_SUMTAB&amp;Coords=%5bFREQUENCY%5d.%5bA%5d,%5bSUBJECT%5d.%5bYGTT01L1_ST%5d,%5bLOCATION%5d.%5bNLD%5d&amp;ShowOnWeb=true"/>
    <hyperlink ref="A29" r:id="rId46" tooltip="Click once to display linked information. Click and hold to select this cell." display="Fratto/OECDStat_Metadata/OECDStat_Metadata/ShowMetadata.ashx%3fDataset=ALFS_SUMTAB&amp;Coords=%5bLOCATION%5d.%5bNZL%5d&amp;ShowOnWeb=true&amp;Lang=en"/>
    <hyperlink ref="C29" r:id="rId47" tooltip="Click once to display linked information. Click and hold to select this cell." display="Fratto/OECDStat_Metadata/OECDStat_Metadata/ShowMetadata.ashx%3fDataset=ALFS_SUMTAB&amp;Coords=%5bFREQUENCY%5d.%5bA%5d,%5bSUBJECT%5d.%5bYGTT01L1_ST%5d,%5bLOCATION%5d.%5bNZL%5d&amp;ShowOnWeb=true"/>
    <hyperlink ref="A30" r:id="rId48" tooltip="Click once to display linked information. Click and hold to select this cell." display="Fratto/OECDStat_Metadata/OECDStat_Metadata/ShowMetadata.ashx%3fDataset=ALFS_SUMTAB&amp;Coords=%5bLOCATION%5d.%5bNOR%5d&amp;ShowOnWeb=true&amp;Lang=en"/>
    <hyperlink ref="C30" r:id="rId49" tooltip="Click once to display linked information. Click and hold to select this cell." display="Fratto/OECDStat_Metadata/OECDStat_Metadata/ShowMetadata.ashx%3fDataset=ALFS_SUMTAB&amp;Coords=%5bFREQUENCY%5d.%5bA%5d,%5bSUBJECT%5d.%5bYGTT01L1_ST%5d,%5bLOCATION%5d.%5bNOR%5d&amp;ShowOnWeb=true"/>
    <hyperlink ref="A31" r:id="rId50" tooltip="Click once to display linked information. Click and hold to select this cell." display="Fratto/OECDStat_Metadata/OECDStat_Metadata/ShowMetadata.ashx%3fDataset=ALFS_SUMTAB&amp;Coords=%5bLOCATION%5d.%5bPOL%5d&amp;ShowOnWeb=true&amp;Lang=en"/>
    <hyperlink ref="C31" r:id="rId51" tooltip="Click once to display linked information. Click and hold to select this cell." display="Fratto/OECDStat_Metadata/OECDStat_Metadata/ShowMetadata.ashx%3fDataset=ALFS_SUMTAB&amp;Coords=%5bFREQUENCY%5d.%5bA%5d,%5bSUBJECT%5d.%5bYGTT01L1_ST%5d,%5bLOCATION%5d.%5bPOL%5d&amp;ShowOnWeb=true"/>
    <hyperlink ref="A32" r:id="rId52" tooltip="Click once to display linked information. Click and hold to select this cell." display="Fratto/OECDStat_Metadata/OECDStat_Metadata/ShowMetadata.ashx%3fDataset=ALFS_SUMTAB&amp;Coords=%5bLOCATION%5d.%5bPRT%5d&amp;ShowOnWeb=true&amp;Lang=en"/>
    <hyperlink ref="C32" r:id="rId53" tooltip="Click once to display linked information. Click and hold to select this cell." display="Fratto/OECDStat_Metadata/OECDStat_Metadata/ShowMetadata.ashx%3fDataset=ALFS_SUMTAB&amp;Coords=%5bFREQUENCY%5d.%5bA%5d,%5bSUBJECT%5d.%5bYGTT01L1_ST%5d,%5bLOCATION%5d.%5bPRT%5d&amp;ShowOnWeb=true"/>
    <hyperlink ref="A33" r:id="rId54" tooltip="Click once to display linked information. Click and hold to select this cell." display="Fratto/OECDStat_Metadata/OECDStat_Metadata/ShowMetadata.ashx%3fDataset=ALFS_SUMTAB&amp;Coords=%5bLOCATION%5d.%5bSVK%5d&amp;ShowOnWeb=true&amp;Lang=en"/>
    <hyperlink ref="C33" r:id="rId55" tooltip="Click once to display linked information. Click and hold to select this cell." display="Fratto/OECDStat_Metadata/OECDStat_Metadata/ShowMetadata.ashx%3fDataset=ALFS_SUMTAB&amp;Coords=%5bFREQUENCY%5d.%5bA%5d,%5bSUBJECT%5d.%5bYGTT01L1_ST%5d,%5bLOCATION%5d.%5bSVK%5d&amp;ShowOnWeb=true"/>
    <hyperlink ref="A34" r:id="rId56" tooltip="Click once to display linked information. Click and hold to select this cell." display="Fratto/OECDStat_Metadata/OECDStat_Metadata/ShowMetadata.ashx%3fDataset=ALFS_SUMTAB&amp;Coords=%5bLOCATION%5d.%5bSVN%5d&amp;ShowOnWeb=true&amp;Lang=en"/>
    <hyperlink ref="C34" r:id="rId57" tooltip="Click once to display linked information. Click and hold to select this cell." display="Fratto/OECDStat_Metadata/OECDStat_Metadata/ShowMetadata.ashx%3fDataset=ALFS_SUMTAB&amp;Coords=%5bFREQUENCY%5d.%5bA%5d,%5bSUBJECT%5d.%5bYGTT01L1_ST%5d,%5bLOCATION%5d.%5bSVN%5d&amp;ShowOnWeb=true"/>
    <hyperlink ref="A35" r:id="rId58" tooltip="Click once to display linked information. Click and hold to select this cell." display="Fratto/OECDStat_Metadata/OECDStat_Metadata/ShowMetadata.ashx%3fDataset=ALFS_SUMTAB&amp;Coords=%5bLOCATION%5d.%5bESP%5d&amp;ShowOnWeb=true&amp;Lang=en"/>
    <hyperlink ref="C35" r:id="rId59" tooltip="Click once to display linked information. Click and hold to select this cell." display="Fratto/OECDStat_Metadata/OECDStat_Metadata/ShowMetadata.ashx%3fDataset=ALFS_SUMTAB&amp;Coords=%5bFREQUENCY%5d.%5bA%5d,%5bSUBJECT%5d.%5bYGTT01L1_ST%5d,%5bLOCATION%5d.%5bESP%5d&amp;ShowOnWeb=true"/>
    <hyperlink ref="A36" r:id="rId60" tooltip="Click once to display linked information. Click and hold to select this cell." display="Fratto/OECDStat_Metadata/OECDStat_Metadata/ShowMetadata.ashx%3fDataset=ALFS_SUMTAB&amp;Coords=%5bLOCATION%5d.%5bSWE%5d&amp;ShowOnWeb=true&amp;Lang=en"/>
    <hyperlink ref="C36" r:id="rId61" tooltip="Click once to display linked information. Click and hold to select this cell." display="Fratto/OECDStat_Metadata/OECDStat_Metadata/ShowMetadata.ashx%3fDataset=ALFS_SUMTAB&amp;Coords=%5bFREQUENCY%5d.%5bA%5d,%5bSUBJECT%5d.%5bYGTT01L1_ST%5d,%5bLOCATION%5d.%5bSWE%5d&amp;ShowOnWeb=true"/>
    <hyperlink ref="A37" r:id="rId62" tooltip="Click once to display linked information. Click and hold to select this cell." display="Fratto/OECDStat_Metadata/OECDStat_Metadata/ShowMetadata.ashx%3fDataset=ALFS_SUMTAB&amp;Coords=%5bLOCATION%5d.%5bCHE%5d&amp;ShowOnWeb=true&amp;Lang=en"/>
    <hyperlink ref="C37" r:id="rId63" tooltip="Click once to display linked information. Click and hold to select this cell." display="Fratto/OECDStat_Metadata/OECDStat_Metadata/ShowMetadata.ashx%3fDataset=ALFS_SUMTAB&amp;Coords=%5bFREQUENCY%5d.%5bA%5d,%5bSUBJECT%5d.%5bYGTT01L1_ST%5d,%5bLOCATION%5d.%5bCHE%5d&amp;ShowOnWeb=true"/>
    <hyperlink ref="A38" r:id="rId64" tooltip="Click once to display linked information. Click and hold to select this cell." display="Fratto/OECDStat_Metadata/OECDStat_Metadata/ShowMetadata.ashx%3fDataset=ALFS_SUMTAB&amp;Coords=%5bLOCATION%5d.%5bTUR%5d&amp;ShowOnWeb=true&amp;Lang=en"/>
    <hyperlink ref="C38" r:id="rId65" tooltip="Click once to display linked information. Click and hold to select this cell." display="Fratto/OECDStat_Metadata/OECDStat_Metadata/ShowMetadata.ashx%3fDataset=ALFS_SUMTAB&amp;Coords=%5bFREQUENCY%5d.%5bA%5d,%5bSUBJECT%5d.%5bYGTT01L1_ST%5d,%5bLOCATION%5d.%5bTUR%5d&amp;ShowOnWeb=true"/>
    <hyperlink ref="A39" r:id="rId66" tooltip="Click once to display linked information. Click and hold to select this cell." display="Fratto/OECDStat_Metadata/OECDStat_Metadata/ShowMetadata.ashx%3fDataset=ALFS_SUMTAB&amp;Coords=%5bLOCATION%5d.%5bGBR%5d&amp;ShowOnWeb=true&amp;Lang=en"/>
    <hyperlink ref="C39" r:id="rId67" tooltip="Click once to display linked information. Click and hold to select this cell." display="Fratto/OECDStat_Metadata/OECDStat_Metadata/ShowMetadata.ashx%3fDataset=ALFS_SUMTAB&amp;Coords=%5bFREQUENCY%5d.%5bA%5d,%5bSUBJECT%5d.%5bYGTT01L1_ST%5d,%5bLOCATION%5d.%5bGBR%5d&amp;ShowOnWeb=true"/>
    <hyperlink ref="A40" r:id="rId68" tooltip="Click once to display linked information. Click and hold to select this cell." display="Fratto/OECDStat_Metadata/OECDStat_Metadata/ShowMetadata.ashx%3fDataset=ALFS_SUMTAB&amp;Coords=%5bLOCATION%5d.%5bUSA%5d&amp;ShowOnWeb=true&amp;Lang=en"/>
    <hyperlink ref="C40" r:id="rId69" tooltip="Click once to display linked information. Click and hold to select this cell." display="Fratto/OECDStat_Metadata/OECDStat_Metadata/ShowMetadata.ashx%3fDataset=ALFS_SUMTAB&amp;Coords=%5bFREQUENCY%5d.%5bA%5d,%5bSUBJECT%5d.%5bYGTT01L1_ST%5d,%5bLOCATION%5d.%5bUSA%5d&amp;ShowOnWeb=true"/>
    <hyperlink ref="A51" r:id="rId70" tooltip="Click once to display linked information. Click and hold to select this cell." display="Fratto/OECDStat_Metadata/OECDStat_Metadata/ShowMetadata.ashx%3fDataset=ALFS_SUMTAB&amp;Coords=%5bLOCATION%5d.%5bEA17%5d&amp;ShowOnWeb=true&amp;Lang=en"/>
    <hyperlink ref="C51" r:id="rId71" tooltip="Click once to display linked information. Click and hold to select this cell." display="Fratto/OECDStat_Metadata/OECDStat_Metadata/ShowMetadata.ashx%3fDataset=ALFS_SUMTAB&amp;Coords=%5bFREQUENCY%5d.%5bA%5d,%5bSUBJECT%5d.%5bYGTT01L1_ST%5d,%5bLOCATION%5d.%5bEA17%5d&amp;ShowOnWeb=true"/>
    <hyperlink ref="A41" r:id="rId72" tooltip="Click once to display linked information. Click and hold to select this cell." display="Fratto/OECDStat_Metadata/OECDStat_Metadata/ShowMetadata.ashx%3fDataset=ALFS_SUMTAB&amp;Coords=%5bLOCATION%5d.%5bG7M%5d&amp;ShowOnWeb=true&amp;Lang=en"/>
    <hyperlink ref="B42" r:id="rId73" tooltip="Click once to display linked information. Click and hold to select this cell." display="Fratto/OECDStat_Metadata/OECDStat_Metadata/ShowMetadata.ashx%3fDataset=ALFS_SUMTAB&amp;Coords=%5bLOCATION%5d.%5bBRA%5d&amp;ShowOnWeb=true&amp;Lang=en"/>
    <hyperlink ref="A45" r:id="rId74" tooltip="Click once to display linked information. Click and hold to select this cell." display="http://stats.oecd.org/"/>
  </hyperlinks>
  <pageMargins left="0.75" right="0.75" top="1" bottom="1" header="0.5" footer="0.5"/>
  <pageSetup orientation="portrait" horizontalDpi="0" verticalDpi="0"/>
  <legacyDrawing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Charts</vt:lpstr>
      </vt:variant>
      <vt:variant>
        <vt:i4>3</vt:i4>
      </vt:variant>
    </vt:vector>
  </HeadingPairs>
  <TitlesOfParts>
    <vt:vector size="11" baseType="lpstr">
      <vt:lpstr>Summary</vt:lpstr>
      <vt:lpstr>Data</vt:lpstr>
      <vt:lpstr>Work</vt:lpstr>
      <vt:lpstr>Dataset</vt:lpstr>
      <vt:lpstr>International</vt:lpstr>
      <vt:lpstr>OECD GDP</vt:lpstr>
      <vt:lpstr>OECD Total Exports</vt:lpstr>
      <vt:lpstr>OECD Population</vt:lpstr>
      <vt:lpstr>C1. Prop of Est Export Value</vt:lpstr>
      <vt:lpstr>C2.G7 ECAs</vt:lpstr>
      <vt:lpstr>C3. International ECAs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Castillo</dc:creator>
  <cp:lastModifiedBy>Andrea Castillo</cp:lastModifiedBy>
  <cp:lastPrinted>2014-06-09T14:28:35Z</cp:lastPrinted>
  <dcterms:created xsi:type="dcterms:W3CDTF">2014-05-30T14:13:51Z</dcterms:created>
  <dcterms:modified xsi:type="dcterms:W3CDTF">2014-06-17T15:21:16Z</dcterms:modified>
</cp:coreProperties>
</file>