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203"/>
  <workbookPr checkCompatibility="1" autoCompressPictures="0"/>
  <bookViews>
    <workbookView xWindow="-2620" yWindow="140" windowWidth="25600" windowHeight="14760" tabRatio="766"/>
  </bookViews>
  <sheets>
    <sheet name="Figure 2 (2)" sheetId="4" r:id="rId1"/>
    <sheet name="Sheet1" sheetId="1" r:id="rId2"/>
    <sheet name="Figure 2" sheetId="2" r:id="rId3"/>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38" i="1"/>
  <c r="E38" i="1"/>
  <c r="D39" i="1"/>
  <c r="E39" i="1"/>
  <c r="D40" i="1"/>
  <c r="E40" i="1"/>
  <c r="D41" i="1"/>
  <c r="E41" i="1"/>
  <c r="D42" i="1"/>
  <c r="E42" i="1"/>
  <c r="D43" i="1"/>
  <c r="E43" i="1"/>
  <c r="D44" i="1"/>
  <c r="E44" i="1"/>
  <c r="D45" i="1"/>
  <c r="E45" i="1"/>
  <c r="D46" i="1"/>
  <c r="E46" i="1"/>
  <c r="D47" i="1"/>
  <c r="E47" i="1"/>
  <c r="D48" i="1"/>
  <c r="E48" i="1"/>
  <c r="D49" i="1"/>
  <c r="E49" i="1"/>
  <c r="D50" i="1"/>
  <c r="E50" i="1"/>
  <c r="D51" i="1"/>
  <c r="E51" i="1"/>
  <c r="D52" i="1"/>
  <c r="E52" i="1"/>
  <c r="D53" i="1"/>
  <c r="E53" i="1"/>
  <c r="D54" i="1"/>
  <c r="E54" i="1"/>
  <c r="D55" i="1"/>
  <c r="E55" i="1"/>
  <c r="D56" i="1"/>
  <c r="E56" i="1"/>
  <c r="D57" i="1"/>
  <c r="E57" i="1"/>
  <c r="D13" i="1"/>
  <c r="E13" i="1"/>
  <c r="C80" i="1"/>
  <c r="A80" i="1"/>
  <c r="C64"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alcChain>
</file>

<file path=xl/sharedStrings.xml><?xml version="1.0" encoding="utf-8"?>
<sst xmlns="http://schemas.openxmlformats.org/spreadsheetml/2006/main" count="29" uniqueCount="28">
  <si>
    <t>Supplemental Spending (1970 - 2014)</t>
  </si>
  <si>
    <t>FY</t>
  </si>
  <si>
    <t>Nom - $</t>
  </si>
  <si>
    <t xml:space="preserve">“Supplemental Appropriations in the 1980s” (1990), “Supplemental Appropriations in the 1990s” (2001), and “Supplemental </t>
  </si>
  <si>
    <t xml:space="preserve"> Author’s compilations based on Congressional Budget Office, “Supplemental Appropriations in the 1970s” (1981), </t>
  </si>
  <si>
    <t xml:space="preserve">Sources: </t>
  </si>
  <si>
    <t xml:space="preserve">Appropriations from 2000 to Current” (2014). </t>
  </si>
  <si>
    <t>*Uptrend reflects supplemental spending for Desert Storm. Contributions from allied nations repaid these costs.</t>
  </si>
  <si>
    <t xml:space="preserve">in budget authority from FY2009 through FY2014. </t>
  </si>
  <si>
    <t>http://www.cbo.gov/sites/default/files/17129-SuppApprops2000-Present-8-2014.pdf</t>
  </si>
  <si>
    <t>http://www.cbo.gov/sites/default/files/hr1conference.pdf</t>
  </si>
  <si>
    <t>(Stimulus score from 2009)</t>
  </si>
  <si>
    <t>Deflator</t>
  </si>
  <si>
    <t>http://www.whitehouse.gov/sites/default/files/omb/budget/fy2015/assets/hist10z1.xls</t>
  </si>
  <si>
    <t>(Deflator = Total Outlays)</t>
  </si>
  <si>
    <t>Real - $ (2014)</t>
  </si>
  <si>
    <t>Discoretionary</t>
  </si>
  <si>
    <t>Supplmental</t>
  </si>
  <si>
    <t>Total Approps</t>
  </si>
  <si>
    <t>Bush</t>
  </si>
  <si>
    <t>Obama</t>
  </si>
  <si>
    <t>Supplemental Spending</t>
  </si>
  <si>
    <t>Note: 2009 was split between Bush and Obama</t>
  </si>
  <si>
    <t>** Supplemental appropriations are "net of recessions."</t>
  </si>
  <si>
    <t>in Billions</t>
  </si>
  <si>
    <t>Budget Authority -2014$</t>
  </si>
  <si>
    <t>Millions</t>
  </si>
  <si>
    <t>*** CBO does not include the 2009 American Recovery and Reinvement Act ("stimulus"), which provided for and estimated $585 billion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</si>
</sst>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u/>
      <sz val="11"/>
      <color theme="10"/>
      <name val="Calibri"/>
      <family val="2"/>
      <scheme val="minor"/>
    </font>
    <font>
      <sz val="10"/>
      <color theme="1"/>
      <name val="Arial"/>
      <family val="2"/>
    </font>
    <font>
      <sz val="10"/>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style="thin">
        <color auto="1"/>
      </right>
      <top/>
      <bottom/>
      <diagonal/>
    </border>
    <border>
      <left style="thin">
        <color rgb="FF000000"/>
      </left>
      <right/>
      <top style="double">
        <color rgb="FF000000"/>
      </top>
      <bottom style="thin">
        <color rgb="FF000000"/>
      </bottom>
      <diagonal/>
    </border>
  </borders>
  <cellStyleXfs count="44">
    <xf numFmtId="0" fontId="0" fillId="0" borderId="0"/>
    <xf numFmtId="0" fontId="1" fillId="0" borderId="0" applyNumberFormat="0" applyFill="0" applyBorder="0" applyAlignment="0" applyProtection="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9" fillId="3" borderId="0" applyNumberFormat="0" applyBorder="0" applyAlignment="0" applyProtection="0"/>
    <xf numFmtId="0" fontId="13" fillId="6" borderId="4" applyNumberFormat="0" applyAlignment="0" applyProtection="0"/>
    <xf numFmtId="0" fontId="15" fillId="7" borderId="7" applyNumberFormat="0" applyAlignment="0" applyProtection="0"/>
    <xf numFmtId="0" fontId="17" fillId="0" borderId="0" applyNumberFormat="0" applyFill="0" applyBorder="0" applyAlignment="0" applyProtection="0"/>
    <xf numFmtId="0" fontId="8" fillId="2" borderId="0" applyNumberFormat="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11" fillId="5" borderId="4" applyNumberFormat="0" applyAlignment="0" applyProtection="0"/>
    <xf numFmtId="0" fontId="14" fillId="0" borderId="6" applyNumberFormat="0" applyFill="0" applyAlignment="0" applyProtection="0"/>
    <xf numFmtId="0" fontId="10" fillId="4" borderId="0" applyNumberFormat="0" applyBorder="0" applyAlignment="0" applyProtection="0"/>
    <xf numFmtId="0" fontId="2" fillId="8" borderId="8" applyNumberFormat="0" applyFont="0" applyAlignment="0" applyProtection="0"/>
    <xf numFmtId="0" fontId="12" fillId="6" borderId="5" applyNumberFormat="0" applyAlignment="0" applyProtection="0"/>
    <xf numFmtId="0" fontId="4" fillId="0" borderId="0" applyNumberFormat="0" applyFill="0" applyBorder="0" applyAlignment="0" applyProtection="0"/>
    <xf numFmtId="0" fontId="18" fillId="0" borderId="9" applyNumberFormat="0" applyFill="0" applyAlignment="0" applyProtection="0"/>
    <xf numFmtId="0" fontId="16" fillId="0" borderId="0" applyNumberFormat="0" applyFill="0" applyBorder="0" applyAlignment="0" applyProtection="0"/>
  </cellStyleXfs>
  <cellXfs count="10">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3" fontId="0" fillId="0" borderId="10" xfId="0" applyNumberFormat="1" applyBorder="1"/>
    <xf numFmtId="1" fontId="0" fillId="0" borderId="0" xfId="0" applyNumberFormat="1"/>
    <xf numFmtId="0" fontId="0" fillId="0" borderId="11" xfId="0" applyBorder="1"/>
    <xf numFmtId="0" fontId="1" fillId="0" borderId="0" xfId="1" applyAlignment="1">
      <alignment vertical="center"/>
    </xf>
    <xf numFmtId="3" fontId="0" fillId="0" borderId="0" xfId="0" applyNumberFormat="1"/>
    <xf numFmtId="3" fontId="3" fillId="0" borderId="12" xfId="2" applyNumberFormat="1" applyFont="1" applyBorder="1" applyAlignment="1" applyProtection="1">
      <alignment horizontal="right" wrapText="1"/>
    </xf>
  </cellXfs>
  <cellStyles count="4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Hyperlink" xfId="1" builtinId="8"/>
    <cellStyle name="Input 2" xfId="36"/>
    <cellStyle name="Linked Cell 2" xfId="37"/>
    <cellStyle name="Neutral 2" xfId="38"/>
    <cellStyle name="Normal" xfId="0" builtinId="0"/>
    <cellStyle name="Normal 2" xfId="2"/>
    <cellStyle name="Note 2" xfId="39"/>
    <cellStyle name="Output 2" xfId="40"/>
    <cellStyle name="Title 2" xfId="41"/>
    <cellStyle name="Total 2" xfId="42"/>
    <cellStyle name="Warning Text 2" xfId="43"/>
  </cellStyles>
  <dxfs count="0"/>
  <tableStyles count="0" defaultTableStyle="TableStyleMedium2" defaultPivotStyle="PivotStyleLight16"/>
  <colors>
    <mruColors>
      <color rgb="FF17C7D2"/>
      <color rgb="FF00818C"/>
      <color rgb="FFE16C2C"/>
      <color rgb="FFE19F36"/>
      <color rgb="FF757B82"/>
      <color rgb="FFC4C7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2.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chartsheet" Target="chartsheets/sheet1.xml"/><Relationship Id="rId2"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a:pPr>
            <a:r>
              <a:rPr lang="en-US" sz="2200"/>
              <a:t>Real Supplemental Appropriations,</a:t>
            </a:r>
            <a:r>
              <a:rPr lang="en-US" sz="2200" baseline="0"/>
              <a:t> </a:t>
            </a:r>
            <a:r>
              <a:rPr lang="en-US" sz="2200"/>
              <a:t>1980–2014
</a:t>
            </a:r>
          </a:p>
        </c:rich>
      </c:tx>
      <c:layout>
        <c:manualLayout>
          <c:xMode val="edge"/>
          <c:yMode val="edge"/>
          <c:x val="0.195663995935295"/>
          <c:y val="0.0203125"/>
        </c:manualLayout>
      </c:layout>
      <c:overlay val="0"/>
      <c:spPr>
        <a:noFill/>
        <a:ln w="25400">
          <a:noFill/>
        </a:ln>
      </c:spPr>
    </c:title>
    <c:autoTitleDeleted val="0"/>
    <c:plotArea>
      <c:layout>
        <c:manualLayout>
          <c:layoutTarget val="inner"/>
          <c:xMode val="edge"/>
          <c:yMode val="edge"/>
          <c:x val="0.132586004881942"/>
          <c:y val="0.1125"/>
          <c:w val="0.856265711386357"/>
          <c:h val="0.6132216728042"/>
        </c:manualLayout>
      </c:layout>
      <c:barChart>
        <c:barDir val="col"/>
        <c:grouping val="clustered"/>
        <c:varyColors val="0"/>
        <c:ser>
          <c:idx val="0"/>
          <c:order val="0"/>
          <c:spPr>
            <a:solidFill>
              <a:srgbClr val="17C7D2"/>
            </a:solidFill>
            <a:ln w="12700">
              <a:solidFill>
                <a:srgbClr val="17C7D2"/>
              </a:solidFill>
            </a:ln>
          </c:spPr>
          <c:invertIfNegative val="0"/>
          <c:cat>
            <c:numRef>
              <c:f>Sheet1!$A$23:$A$57</c:f>
              <c:numCache>
                <c:formatCode>General</c:formatCode>
                <c:ptCount val="35"/>
                <c:pt idx="0">
                  <c:v>1980.0</c:v>
                </c:pt>
                <c:pt idx="1">
                  <c:v>1981.0</c:v>
                </c:pt>
                <c:pt idx="2">
                  <c:v>1982.0</c:v>
                </c:pt>
                <c:pt idx="3">
                  <c:v>1983.0</c:v>
                </c:pt>
                <c:pt idx="4">
                  <c:v>1984.0</c:v>
                </c:pt>
                <c:pt idx="5">
                  <c:v>1985.0</c:v>
                </c:pt>
                <c:pt idx="6">
                  <c:v>1986.0</c:v>
                </c:pt>
                <c:pt idx="7">
                  <c:v>1987.0</c:v>
                </c:pt>
                <c:pt idx="8">
                  <c:v>1988.0</c:v>
                </c:pt>
                <c:pt idx="9">
                  <c:v>1989.0</c:v>
                </c:pt>
                <c:pt idx="10">
                  <c:v>1990.0</c:v>
                </c:pt>
                <c:pt idx="11">
                  <c:v>1991.0</c:v>
                </c:pt>
                <c:pt idx="12">
                  <c:v>1992.0</c:v>
                </c:pt>
                <c:pt idx="13">
                  <c:v>1993.0</c:v>
                </c:pt>
                <c:pt idx="14">
                  <c:v>1994.0</c:v>
                </c:pt>
                <c:pt idx="15">
                  <c:v>1995.0</c:v>
                </c:pt>
                <c:pt idx="16">
                  <c:v>1996.0</c:v>
                </c:pt>
                <c:pt idx="17">
                  <c:v>1997.0</c:v>
                </c:pt>
                <c:pt idx="18">
                  <c:v>1998.0</c:v>
                </c:pt>
                <c:pt idx="19">
                  <c:v>1999.0</c:v>
                </c:pt>
                <c:pt idx="20">
                  <c:v>2000.0</c:v>
                </c:pt>
                <c:pt idx="21">
                  <c:v>2001.0</c:v>
                </c:pt>
                <c:pt idx="22">
                  <c:v>2002.0</c:v>
                </c:pt>
                <c:pt idx="23">
                  <c:v>2003.0</c:v>
                </c:pt>
                <c:pt idx="24">
                  <c:v>2004.0</c:v>
                </c:pt>
                <c:pt idx="25">
                  <c:v>2005.0</c:v>
                </c:pt>
                <c:pt idx="26">
                  <c:v>2006.0</c:v>
                </c:pt>
                <c:pt idx="27">
                  <c:v>2007.0</c:v>
                </c:pt>
                <c:pt idx="28">
                  <c:v>2008.0</c:v>
                </c:pt>
                <c:pt idx="29">
                  <c:v>2009.0</c:v>
                </c:pt>
                <c:pt idx="30">
                  <c:v>2010.0</c:v>
                </c:pt>
                <c:pt idx="31">
                  <c:v>2011.0</c:v>
                </c:pt>
                <c:pt idx="32">
                  <c:v>2012.0</c:v>
                </c:pt>
                <c:pt idx="33">
                  <c:v>2013.0</c:v>
                </c:pt>
                <c:pt idx="34">
                  <c:v>2014.0</c:v>
                </c:pt>
              </c:numCache>
            </c:numRef>
          </c:cat>
          <c:val>
            <c:numRef>
              <c:f>Sheet1!$E$23:$E$57</c:f>
              <c:numCache>
                <c:formatCode>0</c:formatCode>
                <c:ptCount val="35"/>
                <c:pt idx="0">
                  <c:v>53.42534844264371</c:v>
                </c:pt>
                <c:pt idx="1">
                  <c:v>17.1078739457488</c:v>
                </c:pt>
                <c:pt idx="2">
                  <c:v>48.30990460038161</c:v>
                </c:pt>
                <c:pt idx="3">
                  <c:v>46.2708512830875</c:v>
                </c:pt>
                <c:pt idx="4">
                  <c:v>34.04892584704744</c:v>
                </c:pt>
                <c:pt idx="5">
                  <c:v>30.08814473190851</c:v>
                </c:pt>
                <c:pt idx="6">
                  <c:v>4.451599233156838</c:v>
                </c:pt>
                <c:pt idx="7">
                  <c:v>18.03945480376487</c:v>
                </c:pt>
                <c:pt idx="8">
                  <c:v>2.425254639175258</c:v>
                </c:pt>
                <c:pt idx="9">
                  <c:v>10.07317805725633</c:v>
                </c:pt>
                <c:pt idx="10">
                  <c:v>7.537855605525216</c:v>
                </c:pt>
                <c:pt idx="11">
                  <c:v>80.33988042977745</c:v>
                </c:pt>
                <c:pt idx="12">
                  <c:v>18.01325673276117</c:v>
                </c:pt>
                <c:pt idx="13">
                  <c:v>12.24637252083932</c:v>
                </c:pt>
                <c:pt idx="14">
                  <c:v>15.84465613094398</c:v>
                </c:pt>
                <c:pt idx="15">
                  <c:v>-18.6142972306005</c:v>
                </c:pt>
                <c:pt idx="16">
                  <c:v>1.000886741814278</c:v>
                </c:pt>
                <c:pt idx="17">
                  <c:v>1.307708103130755</c:v>
                </c:pt>
                <c:pt idx="18">
                  <c:v>5.019086179921774</c:v>
                </c:pt>
                <c:pt idx="19">
                  <c:v>15.83723841400618</c:v>
                </c:pt>
                <c:pt idx="20">
                  <c:v>23.08171715649334</c:v>
                </c:pt>
                <c:pt idx="21">
                  <c:v>36.44034727828747</c:v>
                </c:pt>
                <c:pt idx="22">
                  <c:v>59.09799073739925</c:v>
                </c:pt>
                <c:pt idx="23">
                  <c:v>102.9121005383895</c:v>
                </c:pt>
                <c:pt idx="24">
                  <c:v>145.4317555276955</c:v>
                </c:pt>
                <c:pt idx="25">
                  <c:v>191.5203535242291</c:v>
                </c:pt>
                <c:pt idx="26">
                  <c:v>108.0557114115393</c:v>
                </c:pt>
                <c:pt idx="27">
                  <c:v>134.9183416986415</c:v>
                </c:pt>
                <c:pt idx="28">
                  <c:v>150.63015501002</c:v>
                </c:pt>
                <c:pt idx="29">
                  <c:v>207.0696046</c:v>
                </c:pt>
                <c:pt idx="30">
                  <c:v>59.9897953152797</c:v>
                </c:pt>
                <c:pt idx="31">
                  <c:v>0.0</c:v>
                </c:pt>
                <c:pt idx="32">
                  <c:v>0.0</c:v>
                </c:pt>
                <c:pt idx="33">
                  <c:v>51.25878927167197</c:v>
                </c:pt>
                <c:pt idx="34">
                  <c:v>0.225</c:v>
                </c:pt>
              </c:numCache>
            </c:numRef>
          </c:val>
        </c:ser>
        <c:dLbls>
          <c:showLegendKey val="0"/>
          <c:showVal val="0"/>
          <c:showCatName val="0"/>
          <c:showSerName val="0"/>
          <c:showPercent val="0"/>
          <c:showBubbleSize val="0"/>
        </c:dLbls>
        <c:gapWidth val="50"/>
        <c:axId val="-2101459592"/>
        <c:axId val="-2101456280"/>
      </c:barChart>
      <c:catAx>
        <c:axId val="-2101459592"/>
        <c:scaling>
          <c:orientation val="minMax"/>
        </c:scaling>
        <c:delete val="0"/>
        <c:axPos val="b"/>
        <c:numFmt formatCode="General" sourceLinked="1"/>
        <c:majorTickMark val="none"/>
        <c:minorTickMark val="none"/>
        <c:tickLblPos val="low"/>
        <c:spPr>
          <a:ln w="19050" cap="flat">
            <a:solidFill>
              <a:srgbClr val="000000"/>
            </a:solidFill>
            <a:round/>
          </a:ln>
        </c:spPr>
        <c:txPr>
          <a:bodyPr rot="-5400000" vert="horz"/>
          <a:lstStyle/>
          <a:p>
            <a:pPr>
              <a:defRPr/>
            </a:pPr>
            <a:endParaRPr lang="en-US"/>
          </a:p>
        </c:txPr>
        <c:crossAx val="-2101456280"/>
        <c:crossesAt val="0.0"/>
        <c:auto val="1"/>
        <c:lblAlgn val="ctr"/>
        <c:lblOffset val="0"/>
        <c:tickLblSkip val="1"/>
        <c:tickMarkSkip val="1"/>
        <c:noMultiLvlLbl val="0"/>
      </c:catAx>
      <c:valAx>
        <c:axId val="-2101456280"/>
        <c:scaling>
          <c:orientation val="minMax"/>
          <c:max val="240.0"/>
          <c:min val="-40.0"/>
        </c:scaling>
        <c:delete val="0"/>
        <c:axPos val="l"/>
        <c:majorGridlines>
          <c:spPr>
            <a:ln>
              <a:solidFill>
                <a:schemeClr val="tx1">
                  <a:alpha val="20000"/>
                </a:schemeClr>
              </a:solidFill>
            </a:ln>
          </c:spPr>
        </c:majorGridlines>
        <c:title>
          <c:tx>
            <c:rich>
              <a:bodyPr/>
              <a:lstStyle/>
              <a:p>
                <a:pPr>
                  <a:defRPr/>
                </a:pPr>
                <a:r>
                  <a:rPr lang="en-US"/>
                  <a:t>budget authority</a:t>
                </a:r>
              </a:p>
              <a:p>
                <a:pPr>
                  <a:defRPr/>
                </a:pPr>
                <a:r>
                  <a:rPr lang="en-US"/>
                  <a:t>in billions of 2014 dollars</a:t>
                </a:r>
              </a:p>
            </c:rich>
          </c:tx>
          <c:layout>
            <c:manualLayout>
              <c:xMode val="edge"/>
              <c:yMode val="edge"/>
              <c:x val="0.006332304548369"/>
              <c:y val="0.210416666666667"/>
            </c:manualLayout>
          </c:layout>
          <c:overlay val="0"/>
          <c:spPr>
            <a:noFill/>
            <a:ln w="25400">
              <a:noFill/>
            </a:ln>
          </c:spPr>
        </c:title>
        <c:numFmt formatCode="0" sourceLinked="1"/>
        <c:majorTickMark val="none"/>
        <c:minorTickMark val="none"/>
        <c:tickLblPos val="nextTo"/>
        <c:spPr>
          <a:ln w="19050">
            <a:solidFill>
              <a:schemeClr val="tx1"/>
            </a:solidFill>
            <a:prstDash val="solid"/>
          </a:ln>
        </c:spPr>
        <c:txPr>
          <a:bodyPr rot="0" vert="horz"/>
          <a:lstStyle/>
          <a:p>
            <a:pPr>
              <a:defRPr/>
            </a:pPr>
            <a:endParaRPr lang="en-US"/>
          </a:p>
        </c:txPr>
        <c:crossAx val="-2101459592"/>
        <c:crosses val="autoZero"/>
        <c:crossBetween val="between"/>
        <c:majorUnit val="40.0"/>
        <c:minorUnit val="8.0"/>
      </c:valAx>
      <c:spPr>
        <a:noFill/>
        <a:ln w="25400">
          <a:noFill/>
        </a:ln>
      </c:spPr>
    </c:plotArea>
    <c:plotVisOnly val="1"/>
    <c:dispBlanksAs val="gap"/>
    <c:showDLblsOverMax val="0"/>
  </c:chart>
  <c:spPr>
    <a:noFill/>
    <a:ln w="6350">
      <a:noFill/>
    </a:ln>
  </c:spPr>
  <c:txPr>
    <a:bodyPr/>
    <a:lstStyle/>
    <a:p>
      <a:pPr>
        <a:defRPr sz="1600" b="0" i="0" u="none" strike="noStrike" baseline="0">
          <a:solidFill>
            <a:srgbClr val="000000"/>
          </a:solidFill>
          <a:latin typeface="Gotham Narrow Light"/>
          <a:ea typeface="Times New Roman"/>
          <a:cs typeface="Gotham Narrow Light"/>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Times New Roman"/>
                <a:ea typeface="Times New Roman"/>
                <a:cs typeface="Times New Roman"/>
              </a:defRPr>
            </a:pPr>
            <a:r>
              <a:rPr lang="en-US"/>
              <a:t>Real Supplemental Appropriations (1980-2014)
</a:t>
            </a:r>
          </a:p>
        </c:rich>
      </c:tx>
      <c:layout>
        <c:manualLayout>
          <c:xMode val="edge"/>
          <c:yMode val="edge"/>
          <c:x val="0.22235267610517"/>
          <c:y val="0.0203124601612314"/>
        </c:manualLayout>
      </c:layout>
      <c:overlay val="0"/>
      <c:spPr>
        <a:noFill/>
        <a:ln w="25400">
          <a:noFill/>
        </a:ln>
      </c:spPr>
    </c:title>
    <c:autoTitleDeleted val="0"/>
    <c:plotArea>
      <c:layout>
        <c:manualLayout>
          <c:layoutTarget val="inner"/>
          <c:xMode val="edge"/>
          <c:yMode val="edge"/>
          <c:x val="0.101449275362319"/>
          <c:y val="0.1125"/>
          <c:w val="0.887402452619844"/>
          <c:h val="0.6921875"/>
        </c:manualLayout>
      </c:layout>
      <c:barChart>
        <c:barDir val="col"/>
        <c:grouping val="clustered"/>
        <c:varyColors val="0"/>
        <c:ser>
          <c:idx val="0"/>
          <c:order val="0"/>
          <c:invertIfNegative val="0"/>
          <c:cat>
            <c:numRef>
              <c:f>Sheet1!$A$23:$A$57</c:f>
              <c:numCache>
                <c:formatCode>General</c:formatCode>
                <c:ptCount val="35"/>
                <c:pt idx="0">
                  <c:v>1980.0</c:v>
                </c:pt>
                <c:pt idx="1">
                  <c:v>1981.0</c:v>
                </c:pt>
                <c:pt idx="2">
                  <c:v>1982.0</c:v>
                </c:pt>
                <c:pt idx="3">
                  <c:v>1983.0</c:v>
                </c:pt>
                <c:pt idx="4">
                  <c:v>1984.0</c:v>
                </c:pt>
                <c:pt idx="5">
                  <c:v>1985.0</c:v>
                </c:pt>
                <c:pt idx="6">
                  <c:v>1986.0</c:v>
                </c:pt>
                <c:pt idx="7">
                  <c:v>1987.0</c:v>
                </c:pt>
                <c:pt idx="8">
                  <c:v>1988.0</c:v>
                </c:pt>
                <c:pt idx="9">
                  <c:v>1989.0</c:v>
                </c:pt>
                <c:pt idx="10">
                  <c:v>1990.0</c:v>
                </c:pt>
                <c:pt idx="11">
                  <c:v>1991.0</c:v>
                </c:pt>
                <c:pt idx="12">
                  <c:v>1992.0</c:v>
                </c:pt>
                <c:pt idx="13">
                  <c:v>1993.0</c:v>
                </c:pt>
                <c:pt idx="14">
                  <c:v>1994.0</c:v>
                </c:pt>
                <c:pt idx="15">
                  <c:v>1995.0</c:v>
                </c:pt>
                <c:pt idx="16">
                  <c:v>1996.0</c:v>
                </c:pt>
                <c:pt idx="17">
                  <c:v>1997.0</c:v>
                </c:pt>
                <c:pt idx="18">
                  <c:v>1998.0</c:v>
                </c:pt>
                <c:pt idx="19">
                  <c:v>1999.0</c:v>
                </c:pt>
                <c:pt idx="20">
                  <c:v>2000.0</c:v>
                </c:pt>
                <c:pt idx="21">
                  <c:v>2001.0</c:v>
                </c:pt>
                <c:pt idx="22">
                  <c:v>2002.0</c:v>
                </c:pt>
                <c:pt idx="23">
                  <c:v>2003.0</c:v>
                </c:pt>
                <c:pt idx="24">
                  <c:v>2004.0</c:v>
                </c:pt>
                <c:pt idx="25">
                  <c:v>2005.0</c:v>
                </c:pt>
                <c:pt idx="26">
                  <c:v>2006.0</c:v>
                </c:pt>
                <c:pt idx="27">
                  <c:v>2007.0</c:v>
                </c:pt>
                <c:pt idx="28">
                  <c:v>2008.0</c:v>
                </c:pt>
                <c:pt idx="29">
                  <c:v>2009.0</c:v>
                </c:pt>
                <c:pt idx="30">
                  <c:v>2010.0</c:v>
                </c:pt>
                <c:pt idx="31">
                  <c:v>2011.0</c:v>
                </c:pt>
                <c:pt idx="32">
                  <c:v>2012.0</c:v>
                </c:pt>
                <c:pt idx="33">
                  <c:v>2013.0</c:v>
                </c:pt>
                <c:pt idx="34">
                  <c:v>2014.0</c:v>
                </c:pt>
              </c:numCache>
            </c:numRef>
          </c:cat>
          <c:val>
            <c:numRef>
              <c:f>Sheet1!$E$23:$E$57</c:f>
              <c:numCache>
                <c:formatCode>0</c:formatCode>
                <c:ptCount val="35"/>
                <c:pt idx="0">
                  <c:v>53.42534844264371</c:v>
                </c:pt>
                <c:pt idx="1">
                  <c:v>17.1078739457488</c:v>
                </c:pt>
                <c:pt idx="2">
                  <c:v>48.30990460038161</c:v>
                </c:pt>
                <c:pt idx="3">
                  <c:v>46.2708512830875</c:v>
                </c:pt>
                <c:pt idx="4">
                  <c:v>34.04892584704744</c:v>
                </c:pt>
                <c:pt idx="5">
                  <c:v>30.08814473190851</c:v>
                </c:pt>
                <c:pt idx="6">
                  <c:v>4.451599233156838</c:v>
                </c:pt>
                <c:pt idx="7">
                  <c:v>18.03945480376487</c:v>
                </c:pt>
                <c:pt idx="8">
                  <c:v>2.425254639175258</c:v>
                </c:pt>
                <c:pt idx="9">
                  <c:v>10.07317805725633</c:v>
                </c:pt>
                <c:pt idx="10">
                  <c:v>7.537855605525216</c:v>
                </c:pt>
                <c:pt idx="11">
                  <c:v>80.33988042977745</c:v>
                </c:pt>
                <c:pt idx="12">
                  <c:v>18.01325673276117</c:v>
                </c:pt>
                <c:pt idx="13">
                  <c:v>12.24637252083932</c:v>
                </c:pt>
                <c:pt idx="14">
                  <c:v>15.84465613094398</c:v>
                </c:pt>
                <c:pt idx="15">
                  <c:v>-18.6142972306005</c:v>
                </c:pt>
                <c:pt idx="16">
                  <c:v>1.000886741814278</c:v>
                </c:pt>
                <c:pt idx="17">
                  <c:v>1.307708103130755</c:v>
                </c:pt>
                <c:pt idx="18">
                  <c:v>5.019086179921774</c:v>
                </c:pt>
                <c:pt idx="19">
                  <c:v>15.83723841400618</c:v>
                </c:pt>
                <c:pt idx="20">
                  <c:v>23.08171715649334</c:v>
                </c:pt>
                <c:pt idx="21">
                  <c:v>36.44034727828747</c:v>
                </c:pt>
                <c:pt idx="22">
                  <c:v>59.09799073739925</c:v>
                </c:pt>
                <c:pt idx="23">
                  <c:v>102.9121005383895</c:v>
                </c:pt>
                <c:pt idx="24">
                  <c:v>145.4317555276955</c:v>
                </c:pt>
                <c:pt idx="25">
                  <c:v>191.5203535242291</c:v>
                </c:pt>
                <c:pt idx="26">
                  <c:v>108.0557114115393</c:v>
                </c:pt>
                <c:pt idx="27">
                  <c:v>134.9183416986415</c:v>
                </c:pt>
                <c:pt idx="28">
                  <c:v>150.63015501002</c:v>
                </c:pt>
                <c:pt idx="29">
                  <c:v>207.0696046</c:v>
                </c:pt>
                <c:pt idx="30">
                  <c:v>59.9897953152797</c:v>
                </c:pt>
                <c:pt idx="31">
                  <c:v>0.0</c:v>
                </c:pt>
                <c:pt idx="32">
                  <c:v>0.0</c:v>
                </c:pt>
                <c:pt idx="33">
                  <c:v>51.25878927167197</c:v>
                </c:pt>
                <c:pt idx="34">
                  <c:v>0.225</c:v>
                </c:pt>
              </c:numCache>
            </c:numRef>
          </c:val>
        </c:ser>
        <c:dLbls>
          <c:showLegendKey val="0"/>
          <c:showVal val="0"/>
          <c:showCatName val="0"/>
          <c:showSerName val="0"/>
          <c:showPercent val="0"/>
          <c:showBubbleSize val="0"/>
        </c:dLbls>
        <c:gapWidth val="150"/>
        <c:axId val="-2101402472"/>
        <c:axId val="-2101399144"/>
      </c:barChart>
      <c:catAx>
        <c:axId val="-2101402472"/>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Times New Roman"/>
                <a:ea typeface="Times New Roman"/>
                <a:cs typeface="Times New Roman"/>
              </a:defRPr>
            </a:pPr>
            <a:endParaRPr lang="en-US"/>
          </a:p>
        </c:txPr>
        <c:crossAx val="-2101399144"/>
        <c:crossesAt val="0.0"/>
        <c:auto val="1"/>
        <c:lblAlgn val="ctr"/>
        <c:lblOffset val="100"/>
        <c:tickLblSkip val="1"/>
        <c:tickMarkSkip val="1"/>
        <c:noMultiLvlLbl val="0"/>
      </c:catAx>
      <c:valAx>
        <c:axId val="-2101399144"/>
        <c:scaling>
          <c:orientation val="minMax"/>
          <c:max val="220.0"/>
          <c:min val="-20.0"/>
        </c:scaling>
        <c:delete val="0"/>
        <c:axPos val="l"/>
        <c:title>
          <c:tx>
            <c:rich>
              <a:bodyPr/>
              <a:lstStyle/>
              <a:p>
                <a:pPr>
                  <a:defRPr sz="1400" b="0" i="0" u="none" strike="noStrike" baseline="0">
                    <a:solidFill>
                      <a:srgbClr val="000000"/>
                    </a:solidFill>
                    <a:latin typeface="Times New Roman"/>
                    <a:ea typeface="Times New Roman"/>
                    <a:cs typeface="Times New Roman"/>
                  </a:defRPr>
                </a:pPr>
                <a:r>
                  <a:rPr lang="en-US"/>
                  <a:t>Budget Authority (Billions of 2014)</a:t>
                </a:r>
              </a:p>
            </c:rich>
          </c:tx>
          <c:layout>
            <c:manualLayout>
              <c:xMode val="edge"/>
              <c:yMode val="edge"/>
              <c:x val="0.012263099219621"/>
              <c:y val="0.2375"/>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en-US"/>
          </a:p>
        </c:txPr>
        <c:crossAx val="-2101402472"/>
        <c:crosses val="autoZero"/>
        <c:crossBetween val="between"/>
        <c:majorUnit val="40.0"/>
      </c:valAx>
      <c:spPr>
        <a:noFill/>
        <a:ln w="25400">
          <a:noFill/>
        </a:ln>
      </c:spPr>
    </c:plotArea>
    <c:plotVisOnly val="1"/>
    <c:dispBlanksAs val="gap"/>
    <c:showDLblsOverMax val="0"/>
  </c:chart>
  <c:spPr>
    <a:noFill/>
    <a:ln w="6350">
      <a:noFill/>
    </a:ln>
  </c:spPr>
  <c:txPr>
    <a:bodyPr/>
    <a:lstStyle/>
    <a:p>
      <a:pPr>
        <a:defRPr sz="1000" b="0" i="0" u="none" strike="noStrike" baseline="0">
          <a:solidFill>
            <a:srgbClr val="000000"/>
          </a:solidFill>
          <a:latin typeface="Times New Roman"/>
          <a:ea typeface="Times New Roman"/>
          <a:cs typeface="Times New Roman"/>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25" workbookViewId="0"/>
  </sheetViews>
  <pageMargins left="0.75" right="0.75" top="0.85" bottom="0.85" header="0" footer="0"/>
  <pageSetup orientation="landscape"/>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zoomScale="70" workbookViewId="0"/>
  </sheetViews>
  <pageMargins left="0.75" right="0.75" top="0.85" bottom="0.85" header="0" footer="0"/>
  <pageSetup orientation="landscape"/>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75040" cy="6096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1.16595E-7</cdr:x>
      <cdr:y>0.81274</cdr:y>
    </cdr:from>
    <cdr:to>
      <cdr:x>0.98914</cdr:x>
      <cdr:y>0.99391</cdr:y>
    </cdr:to>
    <cdr:sp macro="" textlink="">
      <cdr:nvSpPr>
        <cdr:cNvPr id="9217" name="Text Box 1"/>
        <cdr:cNvSpPr txBox="1">
          <a:spLocks xmlns:a="http://schemas.openxmlformats.org/drawingml/2006/main" noChangeArrowheads="1"/>
        </cdr:cNvSpPr>
      </cdr:nvSpPr>
      <cdr:spPr bwMode="auto">
        <a:xfrm xmlns:a="http://schemas.openxmlformats.org/drawingml/2006/main">
          <a:off x="1" y="4968240"/>
          <a:ext cx="8483600" cy="11074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Gotham Narrow Light"/>
              <a:ea typeface="+mn-ea"/>
              <a:cs typeface="Gotham Narrow Light"/>
            </a:rPr>
            <a:t>Data note: Supplemental appropriations are </a:t>
          </a:r>
          <a:r>
            <a:rPr lang="en-US" sz="1000">
              <a:effectLst/>
              <a:latin typeface="Gotham Narrow Light"/>
              <a:ea typeface="+mn-ea"/>
              <a:cs typeface="Gotham Narrow Light"/>
            </a:rPr>
            <a:t>“</a:t>
          </a:r>
          <a:r>
            <a:rPr lang="en-US" sz="1000" b="0" i="0" baseline="0">
              <a:effectLst/>
              <a:latin typeface="Gotham Narrow Light"/>
              <a:ea typeface="+mn-ea"/>
              <a:cs typeface="Gotham Narrow Light"/>
            </a:rPr>
            <a:t>net of recessions.</a:t>
          </a:r>
          <a:r>
            <a:rPr lang="en-US" sz="1000">
              <a:effectLst/>
              <a:latin typeface="Gotham Narrow Light"/>
              <a:ea typeface="+mn-ea"/>
              <a:cs typeface="Gotham Narrow Light"/>
            </a:rPr>
            <a:t>”</a:t>
          </a:r>
          <a:r>
            <a:rPr lang="en-US" sz="1000" b="0" i="0" baseline="0">
              <a:effectLst/>
              <a:latin typeface="Gotham Narrow Light"/>
              <a:ea typeface="+mn-ea"/>
              <a:cs typeface="Gotham Narrow Light"/>
            </a:rPr>
            <a:t> </a:t>
          </a:r>
          <a:endParaRPr lang="en-US">
            <a:effectLst/>
            <a:latin typeface="Gotham Narrow Light"/>
            <a:cs typeface="Gotham Narrow Light"/>
          </a:endParaRPr>
        </a:p>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Gotham Narrow Light"/>
              <a:ea typeface="+mn-ea"/>
              <a:cs typeface="Gotham Narrow Light"/>
            </a:rPr>
            <a:t>The data does not include the 2009 American Recovery and Reinvement Act (</a:t>
          </a:r>
          <a:r>
            <a:rPr lang="en-US" sz="1000">
              <a:effectLst/>
              <a:latin typeface="Gotham Narrow Light"/>
              <a:ea typeface="+mn-ea"/>
              <a:cs typeface="Gotham Narrow Light"/>
            </a:rPr>
            <a:t>“</a:t>
          </a:r>
          <a:r>
            <a:rPr lang="en-US" sz="1000" b="0" i="0" baseline="0">
              <a:effectLst/>
              <a:latin typeface="Gotham Narrow Light"/>
              <a:ea typeface="+mn-ea"/>
              <a:cs typeface="Gotham Narrow Light"/>
            </a:rPr>
            <a:t>stimulus</a:t>
          </a:r>
          <a:r>
            <a:rPr lang="en-US" sz="1000">
              <a:effectLst/>
              <a:latin typeface="Gotham Narrow Light"/>
              <a:ea typeface="+mn-ea"/>
              <a:cs typeface="Gotham Narrow Light"/>
            </a:rPr>
            <a:t>”</a:t>
          </a:r>
          <a:r>
            <a:rPr lang="en-US" sz="1000" b="0" i="0" baseline="0">
              <a:effectLst/>
              <a:latin typeface="Gotham Narrow Light"/>
              <a:ea typeface="+mn-ea"/>
              <a:cs typeface="Gotham Narrow Light"/>
            </a:rPr>
            <a:t>), which provided for an </a:t>
          </a:r>
        </a:p>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Gotham Narrow Light"/>
              <a:ea typeface="+mn-ea"/>
              <a:cs typeface="Gotham Narrow Light"/>
            </a:rPr>
            <a:t>estimated $585 billion in budget authority from FY 2009 to FY 2014. CBO reports no supplemental spending in 2011 and 2012. </a:t>
          </a:r>
        </a:p>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Gotham Narrow Light"/>
              <a:ea typeface="+mn-ea"/>
              <a:cs typeface="Gotham Narrow Light"/>
            </a:rPr>
            <a:t>*1991 uptrend reflects supplemental spending for Desert Storm, the costs for which were repaid through allied burden-sharing. </a:t>
          </a:r>
        </a:p>
        <a:p xmlns:a="http://schemas.openxmlformats.org/drawingml/2006/main">
          <a:pPr marL="0" marR="0" indent="0" algn="r"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Gotham Narrow Light"/>
              <a:cs typeface="Gotham Narrow Light"/>
            </a:rPr>
            <a:t>Sources: Author's compilations based on Congressional Budget Office, </a:t>
          </a:r>
          <a:r>
            <a:rPr lang="en-US" sz="1000">
              <a:effectLst/>
              <a:latin typeface="Gotham Narrow Light"/>
              <a:ea typeface="+mn-ea"/>
              <a:cs typeface="Gotham Narrow Light"/>
            </a:rPr>
            <a:t>“</a:t>
          </a:r>
          <a:r>
            <a:rPr lang="en-US" sz="1000" b="0" i="0" u="none" strike="noStrike" baseline="0">
              <a:solidFill>
                <a:srgbClr val="000000"/>
              </a:solidFill>
              <a:latin typeface="Gotham Narrow Light"/>
              <a:cs typeface="Gotham Narrow Light"/>
            </a:rPr>
            <a:t>Supplemental Appropriations in the 1970s</a:t>
          </a:r>
          <a:r>
            <a:rPr lang="en-US" sz="1000">
              <a:effectLst/>
              <a:latin typeface="Gotham Narrow Light"/>
              <a:ea typeface="+mn-ea"/>
              <a:cs typeface="Gotham Narrow Light"/>
            </a:rPr>
            <a:t>”</a:t>
          </a:r>
          <a:r>
            <a:rPr lang="en-US" sz="1000" b="0" i="0" u="none" strike="noStrike" baseline="0">
              <a:solidFill>
                <a:srgbClr val="000000"/>
              </a:solidFill>
              <a:latin typeface="Gotham Narrow Light"/>
              <a:cs typeface="Gotham Narrow Light"/>
            </a:rPr>
            <a:t> (1981), </a:t>
          </a:r>
          <a:r>
            <a:rPr lang="en-US" sz="1000">
              <a:effectLst/>
              <a:latin typeface="Gotham Narrow Light"/>
              <a:ea typeface="+mn-ea"/>
              <a:cs typeface="Gotham Narrow Light"/>
            </a:rPr>
            <a:t>“</a:t>
          </a:r>
          <a:r>
            <a:rPr lang="en-US" sz="1000" b="0" i="0" u="none" strike="noStrike" baseline="0">
              <a:solidFill>
                <a:srgbClr val="000000"/>
              </a:solidFill>
              <a:latin typeface="Gotham Narrow Light"/>
              <a:cs typeface="Gotham Narrow Light"/>
            </a:rPr>
            <a:t>Supplemental Appropriations in the 1980s</a:t>
          </a:r>
          <a:r>
            <a:rPr lang="en-US" sz="1000">
              <a:effectLst/>
              <a:latin typeface="Gotham Narrow Light"/>
              <a:ea typeface="+mn-ea"/>
              <a:cs typeface="Gotham Narrow Light"/>
            </a:rPr>
            <a:t>”</a:t>
          </a:r>
          <a:r>
            <a:rPr lang="en-US" sz="1000" b="0" i="0" u="none" strike="noStrike" baseline="0">
              <a:solidFill>
                <a:srgbClr val="000000"/>
              </a:solidFill>
              <a:latin typeface="Gotham Narrow Light"/>
              <a:cs typeface="Gotham Narrow Light"/>
            </a:rPr>
            <a:t> (1990), </a:t>
          </a:r>
          <a:r>
            <a:rPr lang="en-US" sz="1000">
              <a:effectLst/>
              <a:latin typeface="Gotham Narrow Light"/>
              <a:ea typeface="+mn-ea"/>
              <a:cs typeface="Gotham Narrow Light"/>
            </a:rPr>
            <a:t>“</a:t>
          </a:r>
          <a:r>
            <a:rPr lang="en-US" sz="1000" b="0" i="0" u="none" strike="noStrike" baseline="0">
              <a:solidFill>
                <a:srgbClr val="000000"/>
              </a:solidFill>
              <a:latin typeface="Gotham Narrow Light"/>
              <a:cs typeface="Gotham Narrow Light"/>
            </a:rPr>
            <a:t>Supplemental Appropriations in the 1990s</a:t>
          </a:r>
          <a:r>
            <a:rPr lang="en-US" sz="1000">
              <a:effectLst/>
              <a:latin typeface="Gotham Narrow Light"/>
              <a:ea typeface="+mn-ea"/>
              <a:cs typeface="Gotham Narrow Light"/>
            </a:rPr>
            <a:t>”</a:t>
          </a:r>
          <a:r>
            <a:rPr lang="en-US" sz="1000" b="0" i="0" u="none" strike="noStrike" baseline="0">
              <a:solidFill>
                <a:srgbClr val="000000"/>
              </a:solidFill>
              <a:latin typeface="Gotham Narrow Light"/>
              <a:cs typeface="Gotham Narrow Light"/>
            </a:rPr>
            <a:t> (2001), and </a:t>
          </a:r>
          <a:r>
            <a:rPr lang="en-US" sz="1000">
              <a:effectLst/>
              <a:latin typeface="Gotham Narrow Light"/>
              <a:ea typeface="+mn-ea"/>
              <a:cs typeface="Gotham Narrow Light"/>
            </a:rPr>
            <a:t>“</a:t>
          </a:r>
          <a:r>
            <a:rPr lang="en-US" sz="1000" b="0" i="0" u="none" strike="noStrike" baseline="0">
              <a:solidFill>
                <a:srgbClr val="000000"/>
              </a:solidFill>
              <a:latin typeface="Gotham Narrow Light"/>
              <a:cs typeface="Gotham Narrow Light"/>
            </a:rPr>
            <a:t>Supplemental Appropriations from 2000 to 2006</a:t>
          </a:r>
          <a:r>
            <a:rPr lang="en-US" sz="1000">
              <a:effectLst/>
              <a:latin typeface="Gotham Narrow Light"/>
              <a:ea typeface="+mn-ea"/>
              <a:cs typeface="Gotham Narrow Light"/>
            </a:rPr>
            <a:t>”</a:t>
          </a:r>
          <a:r>
            <a:rPr lang="en-US" sz="1000" b="0" i="0" u="none" strike="noStrike" baseline="0">
              <a:solidFill>
                <a:srgbClr val="000000"/>
              </a:solidFill>
              <a:latin typeface="Gotham Narrow Light"/>
              <a:cs typeface="Gotham Narrow Light"/>
            </a:rPr>
            <a:t> (2007). </a:t>
          </a:r>
        </a:p>
        <a:p xmlns:a="http://schemas.openxmlformats.org/drawingml/2006/main">
          <a:pPr algn="r" rtl="0">
            <a:defRPr sz="1000"/>
          </a:pPr>
          <a:r>
            <a:rPr lang="en-US" sz="1000" b="0" i="0" u="none" strike="noStrike" baseline="0">
              <a:solidFill>
                <a:srgbClr val="000000"/>
              </a:solidFill>
              <a:latin typeface="Gotham Narrow Light"/>
              <a:cs typeface="Gotham Narrow Light"/>
            </a:rPr>
            <a:t>Produced by Veronique de Rugy, Mercatus Center at George Mason University. November 17, 2014.</a:t>
          </a:r>
        </a:p>
      </cdr:txBody>
    </cdr:sp>
  </cdr:relSizeAnchor>
  <cdr:relSizeAnchor xmlns:cdr="http://schemas.openxmlformats.org/drawingml/2006/chartDrawing">
    <cdr:from>
      <cdr:x>0.40568</cdr:x>
      <cdr:y>0.41956</cdr:y>
    </cdr:from>
    <cdr:to>
      <cdr:x>0.54868</cdr:x>
      <cdr:y>0.47081</cdr:y>
    </cdr:to>
    <cdr:sp macro="" textlink="">
      <cdr:nvSpPr>
        <cdr:cNvPr id="9218" name="Text Box 2"/>
        <cdr:cNvSpPr txBox="1">
          <a:spLocks xmlns:a="http://schemas.openxmlformats.org/drawingml/2006/main" noChangeArrowheads="1"/>
        </cdr:cNvSpPr>
      </cdr:nvSpPr>
      <cdr:spPr bwMode="auto">
        <a:xfrm xmlns:a="http://schemas.openxmlformats.org/drawingml/2006/main">
          <a:off x="3479370" y="2564752"/>
          <a:ext cx="1226472" cy="3132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n-US" sz="1100" b="0" i="0" u="none" strike="noStrike" baseline="0">
              <a:solidFill>
                <a:srgbClr val="000000"/>
              </a:solidFill>
              <a:latin typeface="Gotham Narrow Light" pitchFamily="50" charset="0"/>
              <a:cs typeface="Times New Roman"/>
            </a:rPr>
            <a:t>* see note</a:t>
          </a:r>
        </a:p>
      </cdr:txBody>
    </cdr:sp>
  </cdr:relSizeAnchor>
  <cdr:relSizeAnchor xmlns:cdr="http://schemas.openxmlformats.org/drawingml/2006/chartDrawing">
    <cdr:from>
      <cdr:x>0.1422</cdr:x>
      <cdr:y>0.13224</cdr:y>
    </cdr:from>
    <cdr:to>
      <cdr:x>0.31655</cdr:x>
      <cdr:y>0.21228</cdr:y>
    </cdr:to>
    <cdr:sp macro="" textlink="">
      <cdr:nvSpPr>
        <cdr:cNvPr id="2" name="TextBox 1"/>
        <cdr:cNvSpPr txBox="1"/>
      </cdr:nvSpPr>
      <cdr:spPr>
        <a:xfrm xmlns:a="http://schemas.openxmlformats.org/drawingml/2006/main">
          <a:off x="1217083" y="804333"/>
          <a:ext cx="1492250" cy="4868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600">
            <a:solidFill>
              <a:sysClr val="windowText" lastClr="000000"/>
            </a:solidFill>
            <a:latin typeface="Gotham Narrow Bold" pitchFamily="50"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563429" cy="6096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0.0025</cdr:x>
      <cdr:y>0.83333</cdr:y>
    </cdr:from>
    <cdr:to>
      <cdr:x>0.99875</cdr:x>
      <cdr:y>0.99</cdr:y>
    </cdr:to>
    <cdr:sp macro="" textlink="">
      <cdr:nvSpPr>
        <cdr:cNvPr id="9217" name="Text Box 1"/>
        <cdr:cNvSpPr txBox="1">
          <a:spLocks xmlns:a="http://schemas.openxmlformats.org/drawingml/2006/main" noChangeArrowheads="1"/>
        </cdr:cNvSpPr>
      </cdr:nvSpPr>
      <cdr:spPr bwMode="auto">
        <a:xfrm xmlns:a="http://schemas.openxmlformats.org/drawingml/2006/main">
          <a:off x="21459" y="5098676"/>
          <a:ext cx="8551517" cy="9585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n-US" sz="1100" b="0" i="0" u="none" strike="noStrike" baseline="0">
              <a:solidFill>
                <a:srgbClr val="000000"/>
              </a:solidFill>
              <a:latin typeface="Times New Roman"/>
              <a:cs typeface="Times New Roman"/>
            </a:rPr>
            <a:t>Sources:  Author's compilations based on Congressional Budget Office, "Supplemental Appropriations in the 1970s" (1981), "Supplemental Appropriations in the 1980s" (1990), "Supplemental Appropriations in the 1990s" (2001), and "Supplemental Appropriations from 2000 to 2006" (2007).  Supplemental appropriations are "net of recissions." The CBO does not include the 2009 American Recovery and Reinvement Act ("stimulus"), which provided for an estimated $585 billion in budget authority from FY2009 to FY2014. *Note: uptrend reflects supplemental spending for Desert Storm, the costs for which were repaid.through allied burden-sharing.  </a:t>
          </a:r>
        </a:p>
      </cdr:txBody>
    </cdr:sp>
  </cdr:relSizeAnchor>
  <cdr:relSizeAnchor xmlns:cdr="http://schemas.openxmlformats.org/drawingml/2006/chartDrawing">
    <cdr:from>
      <cdr:x>0.38709</cdr:x>
      <cdr:y>0.45674</cdr:y>
    </cdr:from>
    <cdr:to>
      <cdr:x>0.53009</cdr:x>
      <cdr:y>0.50799</cdr:y>
    </cdr:to>
    <cdr:sp macro="" textlink="">
      <cdr:nvSpPr>
        <cdr:cNvPr id="9218" name="Text Box 2"/>
        <cdr:cNvSpPr txBox="1">
          <a:spLocks xmlns:a="http://schemas.openxmlformats.org/drawingml/2006/main" noChangeArrowheads="1"/>
        </cdr:cNvSpPr>
      </cdr:nvSpPr>
      <cdr:spPr bwMode="auto">
        <a:xfrm xmlns:a="http://schemas.openxmlformats.org/drawingml/2006/main">
          <a:off x="3322650" y="2794523"/>
          <a:ext cx="1227470" cy="3135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n-US" sz="1100" b="0" i="0" u="none" strike="noStrike" baseline="0">
              <a:solidFill>
                <a:srgbClr val="000000"/>
              </a:solidFill>
              <a:latin typeface="Times New Roman"/>
              <a:cs typeface="Times New Roman"/>
            </a:rPr>
            <a:t>* See Note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bo.gov/sites/default/files/17129-SuppApprops2000-Present-8-2014.pdf" TargetMode="External"/><Relationship Id="rId2" Type="http://schemas.openxmlformats.org/officeDocument/2006/relationships/hyperlink" Target="http://www.cbo.gov/sites/default/files/hr1confere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2"/>
  <sheetViews>
    <sheetView topLeftCell="A24" workbookViewId="0">
      <selection activeCell="E73" sqref="E73"/>
    </sheetView>
  </sheetViews>
  <sheetFormatPr baseColWidth="10" defaultColWidth="8.83203125" defaultRowHeight="14" x14ac:dyDescent="0"/>
  <cols>
    <col min="2" max="2" width="13.33203125" customWidth="1"/>
    <col min="3" max="3" width="12.33203125" customWidth="1"/>
    <col min="4" max="4" width="13.6640625" customWidth="1"/>
    <col min="5" max="5" width="11.1640625" customWidth="1"/>
  </cols>
  <sheetData>
    <row r="2" spans="1:15">
      <c r="A2" t="s">
        <v>0</v>
      </c>
      <c r="E2" t="s">
        <v>5</v>
      </c>
      <c r="F2" t="s">
        <v>4</v>
      </c>
    </row>
    <row r="3" spans="1:15">
      <c r="A3" t="s">
        <v>25</v>
      </c>
      <c r="F3" t="s">
        <v>3</v>
      </c>
    </row>
    <row r="4" spans="1:15">
      <c r="F4" t="s">
        <v>6</v>
      </c>
    </row>
    <row r="5" spans="1:15">
      <c r="F5" s="3" t="s">
        <v>7</v>
      </c>
    </row>
    <row r="6" spans="1:15">
      <c r="F6" s="3" t="s">
        <v>23</v>
      </c>
    </row>
    <row r="7" spans="1:15">
      <c r="F7" s="3" t="s">
        <v>27</v>
      </c>
    </row>
    <row r="8" spans="1:15">
      <c r="F8" s="3" t="s">
        <v>8</v>
      </c>
    </row>
    <row r="9" spans="1:15">
      <c r="F9" s="7" t="s">
        <v>9</v>
      </c>
    </row>
    <row r="10" spans="1:15">
      <c r="F10" s="7" t="s">
        <v>10</v>
      </c>
      <c r="L10" t="s">
        <v>11</v>
      </c>
    </row>
    <row r="11" spans="1:15">
      <c r="B11" t="s">
        <v>26</v>
      </c>
      <c r="D11" t="s">
        <v>26</v>
      </c>
      <c r="F11" s="3" t="s">
        <v>13</v>
      </c>
      <c r="O11" t="s">
        <v>14</v>
      </c>
    </row>
    <row r="12" spans="1:15" s="3" customFormat="1" ht="30" customHeight="1">
      <c r="A12" s="2" t="s">
        <v>1</v>
      </c>
      <c r="B12" s="2" t="s">
        <v>2</v>
      </c>
      <c r="C12" s="2" t="s">
        <v>12</v>
      </c>
      <c r="D12" s="2" t="s">
        <v>15</v>
      </c>
      <c r="E12" s="3" t="s">
        <v>24</v>
      </c>
    </row>
    <row r="13" spans="1:15">
      <c r="A13" s="1">
        <v>1970</v>
      </c>
      <c r="B13" s="4">
        <v>5994</v>
      </c>
      <c r="C13" s="6">
        <v>0.18970000000000001</v>
      </c>
      <c r="D13" s="4">
        <f t="shared" ref="D13:D55" si="0">B13*(C$57/C13)</f>
        <v>34254.588297311544</v>
      </c>
      <c r="E13" s="5">
        <f>D13/1000</f>
        <v>34.254588297311543</v>
      </c>
    </row>
    <row r="14" spans="1:15">
      <c r="A14" s="1">
        <f>A13+1</f>
        <v>1971</v>
      </c>
      <c r="B14" s="4">
        <v>9871</v>
      </c>
      <c r="C14" s="6">
        <v>0.2029</v>
      </c>
      <c r="D14" s="4">
        <f t="shared" si="0"/>
        <v>52741.010842779702</v>
      </c>
      <c r="E14" s="5">
        <f t="shared" ref="E14:E57" si="1">D14/1000</f>
        <v>52.741010842779701</v>
      </c>
    </row>
    <row r="15" spans="1:15">
      <c r="A15" s="1">
        <f t="shared" ref="A15:A57" si="2">A14+1</f>
        <v>1972</v>
      </c>
      <c r="B15" s="4">
        <v>11599</v>
      </c>
      <c r="C15" s="6">
        <v>0.21640000000000001</v>
      </c>
      <c r="D15" s="4">
        <f t="shared" si="0"/>
        <v>58107.559611829944</v>
      </c>
      <c r="E15" s="5">
        <f t="shared" si="1"/>
        <v>58.107559611829942</v>
      </c>
    </row>
    <row r="16" spans="1:15">
      <c r="A16" s="1">
        <f t="shared" si="2"/>
        <v>1973</v>
      </c>
      <c r="B16" s="4">
        <v>11371</v>
      </c>
      <c r="C16" s="6">
        <v>0.22650000000000001</v>
      </c>
      <c r="D16" s="4">
        <f t="shared" si="0"/>
        <v>54425.170419426053</v>
      </c>
      <c r="E16" s="5">
        <f t="shared" si="1"/>
        <v>54.425170419426053</v>
      </c>
    </row>
    <row r="17" spans="1:5">
      <c r="A17" s="1">
        <f t="shared" si="2"/>
        <v>1974</v>
      </c>
      <c r="B17" s="4">
        <v>14796</v>
      </c>
      <c r="C17" s="6">
        <v>0.24529999999999999</v>
      </c>
      <c r="D17" s="4">
        <f t="shared" si="0"/>
        <v>65390.719934773755</v>
      </c>
      <c r="E17" s="5">
        <f t="shared" si="1"/>
        <v>65.390719934773756</v>
      </c>
    </row>
    <row r="18" spans="1:5">
      <c r="A18" s="1">
        <f t="shared" si="2"/>
        <v>1975</v>
      </c>
      <c r="B18" s="4">
        <v>27588</v>
      </c>
      <c r="C18" s="6">
        <v>0.26939999999999997</v>
      </c>
      <c r="D18" s="4">
        <f t="shared" si="0"/>
        <v>111017.63474387531</v>
      </c>
      <c r="E18" s="5">
        <f t="shared" si="1"/>
        <v>111.01763474387532</v>
      </c>
    </row>
    <row r="19" spans="1:5">
      <c r="A19" s="1">
        <f t="shared" si="2"/>
        <v>1976</v>
      </c>
      <c r="B19" s="4">
        <v>24636</v>
      </c>
      <c r="C19" s="6">
        <v>0.28860000000000002</v>
      </c>
      <c r="D19" s="4">
        <f t="shared" si="0"/>
        <v>92542.923076923078</v>
      </c>
      <c r="E19" s="5">
        <f t="shared" si="1"/>
        <v>92.542923076923074</v>
      </c>
    </row>
    <row r="20" spans="1:5">
      <c r="A20" s="1">
        <f t="shared" si="2"/>
        <v>1977</v>
      </c>
      <c r="B20" s="4">
        <v>36724</v>
      </c>
      <c r="C20" s="6">
        <v>0.30959999999999999</v>
      </c>
      <c r="D20" s="4">
        <f t="shared" si="0"/>
        <v>128593.30878552973</v>
      </c>
      <c r="E20" s="5">
        <f t="shared" si="1"/>
        <v>128.59330878552973</v>
      </c>
    </row>
    <row r="21" spans="1:5">
      <c r="A21" s="1">
        <f t="shared" si="2"/>
        <v>1978</v>
      </c>
      <c r="B21" s="4">
        <v>16054</v>
      </c>
      <c r="C21" s="6">
        <v>0.3291</v>
      </c>
      <c r="D21" s="4">
        <f t="shared" si="0"/>
        <v>52884.051656031603</v>
      </c>
      <c r="E21" s="5">
        <f t="shared" si="1"/>
        <v>52.884051656031602</v>
      </c>
    </row>
    <row r="22" spans="1:5">
      <c r="A22" s="1">
        <f t="shared" si="2"/>
        <v>1979</v>
      </c>
      <c r="B22" s="4">
        <v>13845</v>
      </c>
      <c r="C22" s="6">
        <v>0.35730000000000001</v>
      </c>
      <c r="D22" s="4">
        <f t="shared" si="0"/>
        <v>42007.737195633919</v>
      </c>
      <c r="E22" s="5">
        <f t="shared" si="1"/>
        <v>42.007737195633922</v>
      </c>
    </row>
    <row r="23" spans="1:5">
      <c r="A23" s="1">
        <f t="shared" si="2"/>
        <v>1980</v>
      </c>
      <c r="B23" s="4">
        <v>19461</v>
      </c>
      <c r="C23" s="6">
        <v>0.39489999999999997</v>
      </c>
      <c r="D23" s="4">
        <f t="shared" si="0"/>
        <v>53425.348442643706</v>
      </c>
      <c r="E23" s="5">
        <f t="shared" si="1"/>
        <v>53.42534844264371</v>
      </c>
    </row>
    <row r="24" spans="1:5">
      <c r="A24" s="1">
        <f t="shared" si="2"/>
        <v>1981</v>
      </c>
      <c r="B24" s="4">
        <v>6923</v>
      </c>
      <c r="C24" s="6">
        <v>0.43869999999999998</v>
      </c>
      <c r="D24" s="4">
        <f t="shared" si="0"/>
        <v>17107.873945748805</v>
      </c>
      <c r="E24" s="5">
        <f t="shared" si="1"/>
        <v>17.107873945748803</v>
      </c>
    </row>
    <row r="25" spans="1:5">
      <c r="A25" s="1">
        <f t="shared" si="2"/>
        <v>1982</v>
      </c>
      <c r="B25" s="4">
        <v>21020</v>
      </c>
      <c r="C25" s="6">
        <v>0.47170000000000001</v>
      </c>
      <c r="D25" s="4">
        <f t="shared" si="0"/>
        <v>48309.904600381604</v>
      </c>
      <c r="E25" s="5">
        <f t="shared" si="1"/>
        <v>48.309904600381607</v>
      </c>
    </row>
    <row r="26" spans="1:5">
      <c r="A26" s="1">
        <f t="shared" si="2"/>
        <v>1983</v>
      </c>
      <c r="B26" s="4">
        <v>21123</v>
      </c>
      <c r="C26" s="6">
        <v>0.49490000000000001</v>
      </c>
      <c r="D26" s="4">
        <f t="shared" si="0"/>
        <v>46270.851283087497</v>
      </c>
      <c r="E26" s="5">
        <f t="shared" si="1"/>
        <v>46.270851283087495</v>
      </c>
    </row>
    <row r="27" spans="1:5">
      <c r="A27" s="1">
        <f t="shared" si="2"/>
        <v>1984</v>
      </c>
      <c r="B27" s="4">
        <v>16222</v>
      </c>
      <c r="C27" s="6">
        <v>0.51649999999999996</v>
      </c>
      <c r="D27" s="4">
        <f t="shared" si="0"/>
        <v>34048.925847047438</v>
      </c>
      <c r="E27" s="5">
        <f t="shared" si="1"/>
        <v>34.048925847047435</v>
      </c>
    </row>
    <row r="28" spans="1:5">
      <c r="A28" s="1">
        <f t="shared" si="2"/>
        <v>1985</v>
      </c>
      <c r="B28" s="4">
        <v>14804</v>
      </c>
      <c r="C28" s="6">
        <v>0.53339999999999999</v>
      </c>
      <c r="D28" s="4">
        <f t="shared" si="0"/>
        <v>30088.144731908513</v>
      </c>
      <c r="E28" s="5">
        <f t="shared" si="1"/>
        <v>30.088144731908514</v>
      </c>
    </row>
    <row r="29" spans="1:5">
      <c r="A29" s="1">
        <f t="shared" si="2"/>
        <v>1986</v>
      </c>
      <c r="B29" s="4">
        <v>2249</v>
      </c>
      <c r="C29" s="6">
        <v>0.54769999999999996</v>
      </c>
      <c r="D29" s="4">
        <f t="shared" si="0"/>
        <v>4451.5992331568386</v>
      </c>
      <c r="E29" s="5">
        <f t="shared" si="1"/>
        <v>4.4515992331568386</v>
      </c>
    </row>
    <row r="30" spans="1:5">
      <c r="A30" s="1">
        <f t="shared" si="2"/>
        <v>1987</v>
      </c>
      <c r="B30" s="4">
        <v>9370</v>
      </c>
      <c r="C30" s="6">
        <v>0.56310000000000004</v>
      </c>
      <c r="D30" s="4">
        <f t="shared" si="0"/>
        <v>18039.454803764871</v>
      </c>
      <c r="E30" s="5">
        <f t="shared" si="1"/>
        <v>18.039454803764873</v>
      </c>
    </row>
    <row r="31" spans="1:5">
      <c r="A31" s="1">
        <f t="shared" si="2"/>
        <v>1988</v>
      </c>
      <c r="B31" s="4">
        <v>1302</v>
      </c>
      <c r="C31" s="6">
        <v>0.58199999999999996</v>
      </c>
      <c r="D31" s="4">
        <f t="shared" si="0"/>
        <v>2425.254639175258</v>
      </c>
      <c r="E31" s="5">
        <f t="shared" si="1"/>
        <v>2.4252546391752579</v>
      </c>
    </row>
    <row r="32" spans="1:5">
      <c r="A32" s="1">
        <f t="shared" si="2"/>
        <v>1989</v>
      </c>
      <c r="B32" s="4">
        <v>5615</v>
      </c>
      <c r="C32" s="6">
        <v>0.60429999999999995</v>
      </c>
      <c r="D32" s="4">
        <f t="shared" si="0"/>
        <v>10073.178057256331</v>
      </c>
      <c r="E32" s="5">
        <f t="shared" si="1"/>
        <v>10.073178057256332</v>
      </c>
    </row>
    <row r="33" spans="1:6">
      <c r="A33" s="1">
        <f t="shared" si="2"/>
        <v>1990</v>
      </c>
      <c r="B33" s="4">
        <v>4329</v>
      </c>
      <c r="C33" s="6">
        <v>0.62260000000000004</v>
      </c>
      <c r="D33" s="4">
        <f t="shared" si="0"/>
        <v>7537.8556055252166</v>
      </c>
      <c r="E33" s="5">
        <f t="shared" si="1"/>
        <v>7.5378556055252162</v>
      </c>
    </row>
    <row r="34" spans="1:6">
      <c r="A34" s="1">
        <f t="shared" si="2"/>
        <v>1991</v>
      </c>
      <c r="B34" s="4">
        <v>48281</v>
      </c>
      <c r="C34" s="6">
        <v>0.65149999999999997</v>
      </c>
      <c r="D34" s="4">
        <f t="shared" si="0"/>
        <v>80339.880429777448</v>
      </c>
      <c r="E34" s="5">
        <f t="shared" si="1"/>
        <v>80.339880429777452</v>
      </c>
    </row>
    <row r="35" spans="1:6">
      <c r="A35" s="1">
        <f t="shared" si="2"/>
        <v>1992</v>
      </c>
      <c r="B35" s="4">
        <v>11229</v>
      </c>
      <c r="C35" s="6">
        <v>0.67579999999999996</v>
      </c>
      <c r="D35" s="4">
        <f t="shared" si="0"/>
        <v>18013.256732761172</v>
      </c>
      <c r="E35" s="5">
        <f t="shared" si="1"/>
        <v>18.013256732761171</v>
      </c>
    </row>
    <row r="36" spans="1:6">
      <c r="A36" s="1">
        <f t="shared" si="2"/>
        <v>1993</v>
      </c>
      <c r="B36" s="4">
        <v>7860</v>
      </c>
      <c r="C36" s="6">
        <v>0.69579999999999997</v>
      </c>
      <c r="D36" s="4">
        <f t="shared" si="0"/>
        <v>12246.372520839323</v>
      </c>
      <c r="E36" s="5">
        <f t="shared" si="1"/>
        <v>12.246372520839323</v>
      </c>
    </row>
    <row r="37" spans="1:6">
      <c r="A37" s="1">
        <f t="shared" si="2"/>
        <v>1994</v>
      </c>
      <c r="B37" s="4">
        <v>10358</v>
      </c>
      <c r="C37" s="6">
        <v>0.7087</v>
      </c>
      <c r="D37" s="4">
        <f t="shared" si="0"/>
        <v>15844.656130943984</v>
      </c>
      <c r="E37" s="5">
        <f t="shared" si="1"/>
        <v>15.844656130943983</v>
      </c>
    </row>
    <row r="38" spans="1:6">
      <c r="A38" s="1">
        <f t="shared" si="2"/>
        <v>1995</v>
      </c>
      <c r="B38" s="4">
        <v>-12524</v>
      </c>
      <c r="C38" s="6">
        <v>0.72940000000000005</v>
      </c>
      <c r="D38" s="4">
        <f t="shared" si="0"/>
        <v>-18614.297230600492</v>
      </c>
      <c r="E38" s="5">
        <f t="shared" si="1"/>
        <v>-18.614297230600492</v>
      </c>
    </row>
    <row r="39" spans="1:6">
      <c r="A39" s="1">
        <f t="shared" si="2"/>
        <v>1996</v>
      </c>
      <c r="B39" s="4">
        <v>688</v>
      </c>
      <c r="C39" s="6">
        <v>0.74519999999999997</v>
      </c>
      <c r="D39" s="4">
        <f t="shared" si="0"/>
        <v>1000.8867418142783</v>
      </c>
      <c r="E39" s="5">
        <f t="shared" si="1"/>
        <v>1.0008867418142782</v>
      </c>
    </row>
    <row r="40" spans="1:6">
      <c r="A40" s="1">
        <f t="shared" si="2"/>
        <v>1997</v>
      </c>
      <c r="B40" s="4">
        <v>917</v>
      </c>
      <c r="C40" s="6">
        <v>0.76019999999999999</v>
      </c>
      <c r="D40" s="4">
        <f t="shared" si="0"/>
        <v>1307.7081031307553</v>
      </c>
      <c r="E40" s="5">
        <f t="shared" si="1"/>
        <v>1.3077081031307554</v>
      </c>
    </row>
    <row r="41" spans="1:6">
      <c r="A41" s="1">
        <f t="shared" si="2"/>
        <v>1998</v>
      </c>
      <c r="B41" s="4">
        <v>3551</v>
      </c>
      <c r="C41" s="6">
        <v>0.76700000000000002</v>
      </c>
      <c r="D41" s="4">
        <f t="shared" si="0"/>
        <v>5019.0861799217737</v>
      </c>
      <c r="E41" s="5">
        <f t="shared" si="1"/>
        <v>5.0190861799217741</v>
      </c>
    </row>
    <row r="42" spans="1:6">
      <c r="A42" s="1">
        <f t="shared" si="2"/>
        <v>1999</v>
      </c>
      <c r="B42" s="4">
        <v>11348</v>
      </c>
      <c r="C42" s="6">
        <v>0.77680000000000005</v>
      </c>
      <c r="D42" s="4">
        <f t="shared" si="0"/>
        <v>15837.238414006179</v>
      </c>
      <c r="E42" s="5">
        <f t="shared" si="1"/>
        <v>15.837238414006178</v>
      </c>
    </row>
    <row r="43" spans="1:6">
      <c r="A43" s="1">
        <f t="shared" si="2"/>
        <v>2000</v>
      </c>
      <c r="B43" s="4">
        <v>16952</v>
      </c>
      <c r="C43" s="6">
        <v>0.79620000000000002</v>
      </c>
      <c r="D43" s="4">
        <f t="shared" si="0"/>
        <v>23081.717156493345</v>
      </c>
      <c r="E43" s="5">
        <f t="shared" si="1"/>
        <v>23.081717156493344</v>
      </c>
    </row>
    <row r="44" spans="1:6">
      <c r="A44" s="1">
        <f t="shared" si="2"/>
        <v>2001</v>
      </c>
      <c r="B44" s="4">
        <v>27479</v>
      </c>
      <c r="C44" s="6">
        <v>0.8175</v>
      </c>
      <c r="D44" s="4">
        <f t="shared" si="0"/>
        <v>36440.347278287467</v>
      </c>
      <c r="E44" s="5">
        <f t="shared" si="1"/>
        <v>36.440347278287469</v>
      </c>
    </row>
    <row r="45" spans="1:6">
      <c r="A45" s="1">
        <f t="shared" si="2"/>
        <v>2002</v>
      </c>
      <c r="B45" s="4">
        <v>45317</v>
      </c>
      <c r="C45" s="6">
        <v>0.83130000000000004</v>
      </c>
      <c r="D45" s="4">
        <f t="shared" si="0"/>
        <v>59097.990737399254</v>
      </c>
      <c r="E45" s="5">
        <f t="shared" si="1"/>
        <v>59.09799073739925</v>
      </c>
    </row>
    <row r="46" spans="1:6">
      <c r="A46" s="1">
        <f t="shared" si="2"/>
        <v>2003</v>
      </c>
      <c r="B46" s="4">
        <v>81107</v>
      </c>
      <c r="C46" s="6">
        <v>0.85440000000000005</v>
      </c>
      <c r="D46" s="4">
        <f t="shared" si="0"/>
        <v>102912.10053838951</v>
      </c>
      <c r="E46" s="5">
        <f t="shared" si="1"/>
        <v>102.91210053838951</v>
      </c>
    </row>
    <row r="47" spans="1:6">
      <c r="A47" s="1">
        <f t="shared" si="2"/>
        <v>2004</v>
      </c>
      <c r="B47" s="4">
        <v>117703</v>
      </c>
      <c r="C47" s="6">
        <v>0.87739999999999996</v>
      </c>
      <c r="D47" s="4">
        <f t="shared" si="0"/>
        <v>145431.75552769547</v>
      </c>
      <c r="E47" s="5">
        <f t="shared" si="1"/>
        <v>145.43175552769546</v>
      </c>
    </row>
    <row r="48" spans="1:6">
      <c r="A48" s="1">
        <f t="shared" si="2"/>
        <v>2005</v>
      </c>
      <c r="B48" s="4">
        <v>160410</v>
      </c>
      <c r="C48" s="6">
        <v>0.90800000000000003</v>
      </c>
      <c r="D48" s="4">
        <f t="shared" si="0"/>
        <v>191520.35352422908</v>
      </c>
      <c r="E48" s="5">
        <f t="shared" si="1"/>
        <v>191.52035352422908</v>
      </c>
      <c r="F48" s="8"/>
    </row>
    <row r="49" spans="1:6">
      <c r="A49" s="1">
        <f t="shared" si="2"/>
        <v>2006</v>
      </c>
      <c r="B49" s="4">
        <v>93633</v>
      </c>
      <c r="C49" s="6">
        <v>0.93940000000000001</v>
      </c>
      <c r="D49" s="4">
        <f t="shared" si="0"/>
        <v>108055.71141153928</v>
      </c>
      <c r="E49" s="5">
        <f t="shared" si="1"/>
        <v>108.05571141153928</v>
      </c>
    </row>
    <row r="50" spans="1:6">
      <c r="A50" s="1">
        <f>A49+1</f>
        <v>2007</v>
      </c>
      <c r="B50" s="4">
        <v>120009</v>
      </c>
      <c r="C50" s="6">
        <v>0.96430000000000005</v>
      </c>
      <c r="D50" s="4">
        <f t="shared" si="0"/>
        <v>134918.34169864151</v>
      </c>
      <c r="E50" s="5">
        <f t="shared" si="1"/>
        <v>134.91834169864151</v>
      </c>
    </row>
    <row r="51" spans="1:6">
      <c r="A51" s="1">
        <f t="shared" si="2"/>
        <v>2008</v>
      </c>
      <c r="B51" s="4">
        <v>138667</v>
      </c>
      <c r="C51" s="6">
        <v>0.998</v>
      </c>
      <c r="D51" s="4">
        <f t="shared" si="0"/>
        <v>150630.15501002004</v>
      </c>
      <c r="E51" s="5">
        <f t="shared" si="1"/>
        <v>150.63015501002005</v>
      </c>
    </row>
    <row r="52" spans="1:6">
      <c r="A52" s="1">
        <f t="shared" si="2"/>
        <v>2009</v>
      </c>
      <c r="B52" s="4">
        <v>191006</v>
      </c>
      <c r="C52" s="6">
        <v>1</v>
      </c>
      <c r="D52" s="4">
        <f t="shared" si="0"/>
        <v>207069.60460000002</v>
      </c>
      <c r="E52" s="5">
        <f t="shared" si="1"/>
        <v>207.06960460000002</v>
      </c>
      <c r="F52" s="8"/>
    </row>
    <row r="53" spans="1:6">
      <c r="A53" s="1">
        <f t="shared" si="2"/>
        <v>2010</v>
      </c>
      <c r="B53" s="4">
        <v>55989</v>
      </c>
      <c r="C53" s="6">
        <v>1.0118</v>
      </c>
      <c r="D53" s="4">
        <f t="shared" si="0"/>
        <v>59989.795315279705</v>
      </c>
      <c r="E53" s="5">
        <f t="shared" si="1"/>
        <v>59.989795315279707</v>
      </c>
    </row>
    <row r="54" spans="1:6">
      <c r="A54" s="1">
        <f t="shared" si="2"/>
        <v>2011</v>
      </c>
      <c r="B54" s="4">
        <v>0</v>
      </c>
      <c r="C54" s="6">
        <v>1.0317000000000001</v>
      </c>
      <c r="D54" s="4">
        <f t="shared" si="0"/>
        <v>0</v>
      </c>
      <c r="E54" s="5">
        <f t="shared" si="1"/>
        <v>0</v>
      </c>
    </row>
    <row r="55" spans="1:6">
      <c r="A55" s="1">
        <f>A54+1</f>
        <v>2012</v>
      </c>
      <c r="B55" s="4">
        <v>0</v>
      </c>
      <c r="C55" s="6">
        <v>1.0510999999999999</v>
      </c>
      <c r="D55" s="4">
        <f t="shared" si="0"/>
        <v>0</v>
      </c>
      <c r="E55" s="5">
        <f t="shared" si="1"/>
        <v>0</v>
      </c>
    </row>
    <row r="56" spans="1:6">
      <c r="A56" s="1">
        <f t="shared" si="2"/>
        <v>2013</v>
      </c>
      <c r="B56" s="4">
        <v>50507</v>
      </c>
      <c r="C56" s="6">
        <v>1.0682</v>
      </c>
      <c r="D56" s="4">
        <f>B56*(C$57/C56)</f>
        <v>51258.789271671973</v>
      </c>
      <c r="E56" s="5">
        <f t="shared" si="1"/>
        <v>51.258789271671972</v>
      </c>
    </row>
    <row r="57" spans="1:6">
      <c r="A57" s="1">
        <f t="shared" si="2"/>
        <v>2014</v>
      </c>
      <c r="B57" s="4">
        <v>225</v>
      </c>
      <c r="C57" s="6">
        <v>1.0841000000000001</v>
      </c>
      <c r="D57" s="4">
        <f>B57*(C$57/C57)</f>
        <v>225</v>
      </c>
      <c r="E57" s="5">
        <f t="shared" si="1"/>
        <v>0.22500000000000001</v>
      </c>
    </row>
    <row r="61" spans="1:6">
      <c r="A61" t="s">
        <v>16</v>
      </c>
    </row>
    <row r="62" spans="1:6" ht="15" thickBot="1">
      <c r="A62" t="s">
        <v>17</v>
      </c>
      <c r="C62" t="s">
        <v>18</v>
      </c>
    </row>
    <row r="63" spans="1:6" ht="15" thickTop="1">
      <c r="A63">
        <v>191006</v>
      </c>
      <c r="C63" s="9">
        <v>1492030</v>
      </c>
    </row>
    <row r="64" spans="1:6">
      <c r="C64">
        <f>A63/C63</f>
        <v>0.12801753315952091</v>
      </c>
    </row>
    <row r="68" spans="1:3">
      <c r="A68" t="s">
        <v>21</v>
      </c>
    </row>
    <row r="69" spans="1:3">
      <c r="A69" t="s">
        <v>19</v>
      </c>
      <c r="C69" t="s">
        <v>20</v>
      </c>
    </row>
    <row r="70" spans="1:3">
      <c r="A70" s="5">
        <v>36440.347278287467</v>
      </c>
      <c r="C70" s="5">
        <v>59989.795315279705</v>
      </c>
    </row>
    <row r="71" spans="1:3">
      <c r="A71" s="5">
        <v>59097.990737399254</v>
      </c>
      <c r="C71" s="5">
        <v>0</v>
      </c>
    </row>
    <row r="72" spans="1:3">
      <c r="A72" s="5">
        <v>102912.10053838951</v>
      </c>
      <c r="C72" s="5">
        <v>0</v>
      </c>
    </row>
    <row r="73" spans="1:3">
      <c r="A73" s="5">
        <v>145431.75552769547</v>
      </c>
      <c r="C73" s="5">
        <v>51258.789271671973</v>
      </c>
    </row>
    <row r="74" spans="1:3">
      <c r="A74" s="5">
        <v>191520.35352422908</v>
      </c>
      <c r="C74" s="5">
        <v>225</v>
      </c>
    </row>
    <row r="75" spans="1:3">
      <c r="A75" s="5">
        <v>108055.71141153928</v>
      </c>
      <c r="C75" s="5">
        <v>105851</v>
      </c>
    </row>
    <row r="76" spans="1:3">
      <c r="A76" s="5">
        <v>134918.34169864151</v>
      </c>
    </row>
    <row r="77" spans="1:3">
      <c r="A77" s="5">
        <v>150630.15501002004</v>
      </c>
    </row>
    <row r="78" spans="1:3">
      <c r="A78" s="5">
        <v>85155</v>
      </c>
    </row>
    <row r="80" spans="1:3">
      <c r="A80" s="5">
        <f>SUM(A70:A79)</f>
        <v>1014161.7557262016</v>
      </c>
      <c r="C80" s="5">
        <f>SUM(C70:C75)</f>
        <v>217324.58458695168</v>
      </c>
    </row>
    <row r="82" spans="1:1">
      <c r="A82" t="s">
        <v>22</v>
      </c>
    </row>
  </sheetData>
  <phoneticPr fontId="20" type="noConversion"/>
  <hyperlinks>
    <hyperlink ref="F9" r:id="rId1"/>
    <hyperlink ref="F10" r:id="rId2"/>
  </hyperlink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Charts</vt:lpstr>
      </vt:variant>
      <vt:variant>
        <vt:i4>2</vt:i4>
      </vt:variant>
    </vt:vector>
  </HeadingPairs>
  <TitlesOfParts>
    <vt:vector size="3" baseType="lpstr">
      <vt:lpstr>Sheet1</vt:lpstr>
      <vt:lpstr>Figure 2 (2)</vt:lpstr>
      <vt:lpstr>Figure 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 DeHaven</dc:creator>
  <cp:lastModifiedBy>Rizqi Rachmat</cp:lastModifiedBy>
  <cp:lastPrinted>2014-11-17T16:49:31Z</cp:lastPrinted>
  <dcterms:created xsi:type="dcterms:W3CDTF">2014-11-06T16:10:44Z</dcterms:created>
  <dcterms:modified xsi:type="dcterms:W3CDTF">2014-11-17T18:51:50Z</dcterms:modified>
</cp:coreProperties>
</file>