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3.xml" ContentType="application/vnd.ms-office.chartstyle+xml"/>
  <Override PartName="/xl/charts/colors3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317"/>
  <workbookPr checkCompatibility="1" autoCompressPictures="0"/>
  <bookViews>
    <workbookView xWindow="22400" yWindow="-2640" windowWidth="25600" windowHeight="15520" firstSheet="1" activeTab="3"/>
  </bookViews>
  <sheets>
    <sheet name="Summary" sheetId="4" state="hidden" r:id="rId1"/>
    <sheet name="Annual" sheetId="1" r:id="rId2"/>
    <sheet name="C1. Total" sheetId="5" r:id="rId3"/>
    <sheet name="C2b. MRAP etc" sheetId="3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14" i="1"/>
  <c r="K18" i="1"/>
  <c r="K19" i="1"/>
  <c r="K17" i="1"/>
  <c r="E11" i="4"/>
  <c r="E10" i="4"/>
  <c r="E9" i="4"/>
  <c r="E8" i="4"/>
  <c r="E7" i="4"/>
  <c r="E6" i="4"/>
  <c r="J5" i="4"/>
  <c r="E5" i="4"/>
  <c r="J4" i="4"/>
  <c r="E4" i="4"/>
  <c r="J3" i="4"/>
  <c r="E3" i="4"/>
  <c r="E5" i="1"/>
  <c r="K5" i="1"/>
  <c r="L6" i="1"/>
  <c r="B7" i="1"/>
  <c r="C7" i="1"/>
  <c r="D7" i="1"/>
  <c r="E7" i="1"/>
  <c r="F7" i="1"/>
  <c r="H7" i="1"/>
  <c r="I7" i="1"/>
  <c r="J7" i="1"/>
  <c r="K7" i="1"/>
  <c r="L5" i="1"/>
  <c r="L7" i="1"/>
</calcChain>
</file>

<file path=xl/sharedStrings.xml><?xml version="1.0" encoding="utf-8"?>
<sst xmlns="http://schemas.openxmlformats.org/spreadsheetml/2006/main" count="27" uniqueCount="21">
  <si>
    <t>MRAP real</t>
  </si>
  <si>
    <t>Other Combat/Assault/Tactical real</t>
  </si>
  <si>
    <t>MRAP (real)</t>
  </si>
  <si>
    <t>Other Combat/Assault/Tactical (nominal)</t>
  </si>
  <si>
    <t>2013 CPI</t>
  </si>
  <si>
    <t>CPI</t>
  </si>
  <si>
    <t>MRAP (nominal)</t>
  </si>
  <si>
    <t>Total</t>
  </si>
  <si>
    <t>Total Nominal</t>
  </si>
  <si>
    <t>Total Real</t>
  </si>
  <si>
    <t>WEAPONS, AMMUNITION, EXPLOSIVES</t>
  </si>
  <si>
    <t>TRANSPORTATION</t>
  </si>
  <si>
    <t>COMMUNICATIONS EQPT</t>
  </si>
  <si>
    <t>FIRE/RESCURE/SAFETY</t>
  </si>
  <si>
    <t>PERSONNEL EQPT</t>
  </si>
  <si>
    <t>FACILITIES EQPT</t>
  </si>
  <si>
    <t>CONSTRUCTION</t>
  </si>
  <si>
    <t>MRAP quantity</t>
  </si>
  <si>
    <t>Other Combat/Assault/Tactical quantity</t>
  </si>
  <si>
    <t xml:space="preserve">Source: NPR </t>
  </si>
  <si>
    <t>MRAP real in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</si>
</sst>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_-&quot;$&quot;* #,##0_-;\-&quot;$&quot;* #,##0_-;_-&quot;$&quot;* &quot;-&quot;??_-;_-@_-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 Unicode MS"/>
      <family val="2"/>
    </font>
    <font>
      <sz val="10"/>
      <color rgb="FF000000"/>
      <name val="Arial Unicode MS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5" fillId="0" borderId="0" xfId="0" applyFont="1" applyAlignment="1">
      <alignment vertical="center"/>
    </xf>
    <xf numFmtId="164" fontId="3" fillId="0" borderId="0" xfId="0" applyNumberFormat="1" applyFont="1"/>
    <xf numFmtId="0" fontId="6" fillId="0" borderId="0" xfId="0" applyFont="1"/>
    <xf numFmtId="0" fontId="3" fillId="0" borderId="0" xfId="0" applyFont="1"/>
    <xf numFmtId="0" fontId="6" fillId="0" borderId="0" xfId="0" applyNumberFormat="1" applyFont="1"/>
    <xf numFmtId="0" fontId="2" fillId="0" borderId="0" xfId="1" applyFont="1"/>
    <xf numFmtId="165" fontId="2" fillId="0" borderId="0" xfId="1" applyNumberFormat="1" applyFont="1"/>
    <xf numFmtId="0" fontId="4" fillId="0" borderId="0" xfId="1" applyFont="1" applyAlignment="1">
      <alignment vertical="center"/>
    </xf>
    <xf numFmtId="0" fontId="1" fillId="0" borderId="0" xfId="1"/>
    <xf numFmtId="165" fontId="1" fillId="0" borderId="0" xfId="1" applyNumberFormat="1"/>
    <xf numFmtId="0" fontId="6" fillId="0" borderId="0" xfId="1" applyFont="1"/>
    <xf numFmtId="164" fontId="6" fillId="0" borderId="0" xfId="1" applyNumberFormat="1" applyFont="1"/>
    <xf numFmtId="164" fontId="1" fillId="0" borderId="0" xfId="1" applyNumberFormat="1"/>
    <xf numFmtId="1" fontId="1" fillId="0" borderId="0" xfId="1" applyNumberFormat="1"/>
    <xf numFmtId="3" fontId="1" fillId="0" borderId="0" xfId="1" applyNumberFormat="1"/>
    <xf numFmtId="164" fontId="3" fillId="0" borderId="0" xfId="1" applyNumberFormat="1" applyFont="1"/>
    <xf numFmtId="0" fontId="1" fillId="0" borderId="0" xfId="1" applyNumberFormat="1"/>
    <xf numFmtId="0" fontId="7" fillId="0" borderId="0" xfId="2"/>
    <xf numFmtId="164" fontId="0" fillId="0" borderId="0" xfId="1" applyNumberFormat="1" applyFont="1"/>
    <xf numFmtId="166" fontId="1" fillId="0" borderId="0" xfId="3" applyNumberFormat="1" applyFont="1" applyAlignment="1">
      <alignment horizontal="left"/>
    </xf>
  </cellXfs>
  <cellStyles count="9">
    <cellStyle name="Currency" xfId="3" builtinId="4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C5C60"/>
      <color rgb="FFDE525A"/>
      <color rgb="FF9ACF89"/>
      <color rgb="FF75C044"/>
      <color rgb="FFFF6C2C"/>
      <color rgb="FF316066"/>
      <color rgb="FF00818C"/>
      <color rgb="FF17C7D2"/>
      <color rgb="FFC4C7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4" Type="http://schemas.openxmlformats.org/officeDocument/2006/relationships/chartsheet" Target="chartsheets/sheet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Relationship Id="rId2" Type="http://schemas.microsoft.com/office/2011/relationships/chartStyle" Target="style1.xml"/><Relationship Id="rId3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Relationship Id="rId2" Type="http://schemas.microsoft.com/office/2011/relationships/chartStyle" Target="style3.xml"/><Relationship Id="rId3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0" i="0" u="none" strike="noStrike" kern="1200" spc="0" baseline="0">
                <a:solidFill>
                  <a:sysClr val="windowText" lastClr="000000"/>
                </a:solidFill>
                <a:latin typeface="Gotham Narrow Light" pitchFamily="50" charset="0"/>
                <a:ea typeface="+mn-ea"/>
                <a:cs typeface="+mn-cs"/>
              </a:defRPr>
            </a:pPr>
            <a:r>
              <a:rPr lang="en-US" sz="2200"/>
              <a:t>Department of Defense 1033 Program Grants to State and Local Law Enforcement Agencies, 2006–2014</a:t>
            </a:r>
          </a:p>
        </c:rich>
      </c:tx>
      <c:layout>
        <c:manualLayout>
          <c:xMode val="edge"/>
          <c:yMode val="edge"/>
          <c:x val="0.110457037744812"/>
          <c:y val="0.016161616161616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016091885056"/>
          <c:y val="0.154279381343306"/>
          <c:w val="0.853714541543972"/>
          <c:h val="0.68833141732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Summary!$B$2</c:f>
              <c:strCache>
                <c:ptCount val="1"/>
                <c:pt idx="0">
                  <c:v>Total Nominal</c:v>
                </c:pt>
              </c:strCache>
            </c:strRef>
          </c:tx>
          <c:spPr>
            <a:solidFill>
              <a:srgbClr val="726F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$39.3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$18.4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$56.1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$87.4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$106.6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$317.3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$530.9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$530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$245.6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Summary!$A$3:$A$11</c:f>
              <c:numCache>
                <c:formatCode>General</c:formatCode>
                <c:ptCount val="9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</c:numCache>
            </c:numRef>
          </c:cat>
          <c:val>
            <c:numRef>
              <c:f>Summary!$E$3:$E$11</c:f>
              <c:numCache>
                <c:formatCode>"$"#,##0.00</c:formatCode>
                <c:ptCount val="9"/>
                <c:pt idx="0">
                  <c:v>3.93094189536098E7</c:v>
                </c:pt>
                <c:pt idx="1">
                  <c:v>1.83768488420987E7</c:v>
                </c:pt>
                <c:pt idx="2">
                  <c:v>5.60876429591762E7</c:v>
                </c:pt>
                <c:pt idx="3">
                  <c:v>8.73569218865662E7</c:v>
                </c:pt>
                <c:pt idx="4">
                  <c:v>1.0663552940921E8</c:v>
                </c:pt>
                <c:pt idx="5">
                  <c:v>3.17299140705716E8</c:v>
                </c:pt>
                <c:pt idx="6">
                  <c:v>5.30876160572083E8</c:v>
                </c:pt>
                <c:pt idx="7">
                  <c:v>5.30035759949993E8</c:v>
                </c:pt>
                <c:pt idx="8">
                  <c:v>2.45556657622383E8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2121528600"/>
        <c:axId val="2068525256"/>
      </c:barChart>
      <c:catAx>
        <c:axId val="-212152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Gotham Narrow Light" pitchFamily="50" charset="0"/>
                <a:ea typeface="+mn-ea"/>
                <a:cs typeface="+mn-cs"/>
              </a:defRPr>
            </a:pPr>
            <a:endParaRPr lang="en-US"/>
          </a:p>
        </c:txPr>
        <c:crossAx val="2068525256"/>
        <c:crosses val="autoZero"/>
        <c:auto val="1"/>
        <c:lblAlgn val="ctr"/>
        <c:lblOffset val="0"/>
        <c:noMultiLvlLbl val="0"/>
      </c:catAx>
      <c:valAx>
        <c:axId val="2068525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7F7F7F"/>
                    </a:solidFill>
                    <a:latin typeface="Gotham Narrow Light" pitchFamily="50" charset="0"/>
                    <a:ea typeface="+mn-ea"/>
                    <a:cs typeface="+mn-cs"/>
                  </a:defRPr>
                </a:pPr>
                <a:r>
                  <a:rPr lang="en-US" sz="1400" b="0" i="0" baseline="0">
                    <a:solidFill>
                      <a:srgbClr val="7F7F7F"/>
                    </a:solidFill>
                    <a:effectLst/>
                  </a:rPr>
                  <a:t>value of materials, in millions of real 2013 dollars</a:t>
                </a:r>
                <a:endParaRPr lang="en-US" sz="1400">
                  <a:solidFill>
                    <a:srgbClr val="7F7F7F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0165619721040145"/>
              <c:y val="0.2068135995318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low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7F7F7F"/>
                </a:solidFill>
                <a:latin typeface="Gotham Narrow Light" pitchFamily="50" charset="0"/>
                <a:ea typeface="+mn-ea"/>
                <a:cs typeface="+mn-cs"/>
              </a:defRPr>
            </a:pPr>
            <a:endParaRPr lang="en-US"/>
          </a:p>
        </c:txPr>
        <c:crossAx val="-212152860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otham Narrow Light" pitchFamily="50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0" i="0" u="none" strike="noStrike" kern="1200" spc="0" baseline="0">
                <a:solidFill>
                  <a:sysClr val="windowText" lastClr="000000"/>
                </a:solidFill>
                <a:latin typeface="Gotham Narrow Light" pitchFamily="50" charset="0"/>
                <a:ea typeface="+mn-ea"/>
                <a:cs typeface="+mn-cs"/>
              </a:defRPr>
            </a:pPr>
            <a:r>
              <a:rPr lang="en-US" sz="2200"/>
              <a:t>Department of Defense 1033 Program Grants to Municipalities for Mine-Resistant and Combat Vehicles</a:t>
            </a:r>
          </a:p>
        </c:rich>
      </c:tx>
      <c:layout>
        <c:manualLayout>
          <c:xMode val="edge"/>
          <c:yMode val="edge"/>
          <c:x val="0.157560835313214"/>
          <c:y val="0.016184969993288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976704567974"/>
          <c:y val="0.16162221826802"/>
          <c:w val="0.805884303044218"/>
          <c:h val="0.302001982021621"/>
        </c:manualLayout>
      </c:layout>
      <c:barChart>
        <c:barDir val="col"/>
        <c:grouping val="stacked"/>
        <c:varyColors val="0"/>
        <c:ser>
          <c:idx val="1"/>
          <c:order val="0"/>
          <c:tx>
            <c:v>Total Value</c:v>
          </c:tx>
          <c:spPr>
            <a:solidFill>
              <a:srgbClr val="DE525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0"/>
                  <c:y val="-0.018208091242449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DE525A"/>
                        </a:solidFill>
                      </a:rPr>
                      <a:t> $0.1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-0.0242776142908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"/>
                  <c:y val="-0.02225433374077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5551591825365E-7"/>
                  <c:y val="-0.030346818737416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DE525A"/>
                        </a:solidFill>
                      </a:rPr>
                      <a:t>$5.6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"/>
                  <c:y val="-0.016184969993288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DE525A"/>
                        </a:solidFill>
                      </a:rPr>
                      <a:t>$1.8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7615806049828E-16"/>
                  <c:y val="-0.04046242498322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DE525A"/>
                        </a:solidFill>
                      </a:rPr>
                      <a:t>$18.1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0"/>
                  <c:y val="-0.030346818737416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DE525A"/>
                        </a:solidFill>
                      </a:rPr>
                      <a:t>$6.1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0"/>
                  <c:y val="-0.082914562476944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DE525A"/>
                        </a:solidFill>
                      </a:rPr>
                      <a:t>$111.1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7462611650345E-16"/>
                  <c:y val="-0.16182724231361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DE525A"/>
                        </a:solidFill>
                      </a:rPr>
                      <a:t>$300.3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1600">
                    <a:solidFill>
                      <a:srgbClr val="DE525A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Annual!$B$14:$B$22</c:f>
              <c:numCache>
                <c:formatCode>General</c:formatCode>
                <c:ptCount val="9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</c:numCache>
            </c:numRef>
          </c:cat>
          <c:val>
            <c:numRef>
              <c:f>Annual!$G$14:$G$22</c:f>
              <c:numCache>
                <c:formatCode>_-"$"* #,##0_-;\-"$"* #,##0_-;_-"$"* "-"??_-;_-@_-</c:formatCode>
                <c:ptCount val="9"/>
                <c:pt idx="0">
                  <c:v>173331.1011904762</c:v>
                </c:pt>
                <c:pt idx="1">
                  <c:v>3.59159063295425E6</c:v>
                </c:pt>
                <c:pt idx="2">
                  <c:v>2.9489045508423E6</c:v>
                </c:pt>
                <c:pt idx="3">
                  <c:v>5.59148152559698E6</c:v>
                </c:pt>
                <c:pt idx="4">
                  <c:v>1.82427394267986E6</c:v>
                </c:pt>
                <c:pt idx="5">
                  <c:v>1.80989897072718E7</c:v>
                </c:pt>
                <c:pt idx="6">
                  <c:v>6.0534111036524E6</c:v>
                </c:pt>
                <c:pt idx="7">
                  <c:v>1.110850024E8</c:v>
                </c:pt>
                <c:pt idx="8">
                  <c:v>3.00304771801057E8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71192520"/>
        <c:axId val="-2119519240"/>
      </c:barChart>
      <c:catAx>
        <c:axId val="2071192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otham Narrow Light" pitchFamily="50" charset="0"/>
                    <a:ea typeface="+mn-ea"/>
                    <a:cs typeface="+mn-cs"/>
                  </a:defRPr>
                </a:pPr>
                <a:r>
                  <a:rPr lang="en-US"/>
                  <a:t>Source: National Public Radio compilation of Pentagon data, September 2,</a:t>
                </a:r>
                <a:r>
                  <a:rPr lang="en-US" baseline="0"/>
                  <a:t> 2014.</a:t>
                </a:r>
              </a:p>
              <a:p>
                <a:pPr algn="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otham Narrow Light" pitchFamily="50" charset="0"/>
                    <a:ea typeface="+mn-ea"/>
                    <a:cs typeface="+mn-cs"/>
                  </a:defRPr>
                </a:pPr>
                <a:r>
                  <a:rPr lang="en-US"/>
                  <a:t>Produced by Brent Skorup and Andrea Castillo, Mercatus Center at George Mason University. December 15, 2014.</a:t>
                </a:r>
                <a:r>
                  <a:rPr lang="en-US" baseline="0"/>
                  <a:t> </a:t>
                </a:r>
              </a:p>
            </c:rich>
          </c:tx>
          <c:layout>
            <c:manualLayout>
              <c:xMode val="edge"/>
              <c:yMode val="edge"/>
              <c:x val="0.245941835670307"/>
              <c:y val="0.9252827140549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Gotham Narrow Light" pitchFamily="50" charset="0"/>
                <a:ea typeface="+mn-ea"/>
                <a:cs typeface="+mn-cs"/>
              </a:defRPr>
            </a:pPr>
            <a:endParaRPr lang="en-US"/>
          </a:p>
        </c:txPr>
        <c:crossAx val="-2119519240"/>
        <c:crosses val="autoZero"/>
        <c:auto val="1"/>
        <c:lblAlgn val="ctr"/>
        <c:lblOffset val="100"/>
        <c:noMultiLvlLbl val="0"/>
      </c:catAx>
      <c:valAx>
        <c:axId val="-2119519240"/>
        <c:scaling>
          <c:orientation val="minMax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7F7F7F"/>
                </a:solidFill>
                <a:latin typeface="Gotham Narrow Light" pitchFamily="50" charset="0"/>
                <a:ea typeface="+mn-ea"/>
                <a:cs typeface="+mn-cs"/>
              </a:defRPr>
            </a:pPr>
            <a:endParaRPr lang="en-US"/>
          </a:p>
        </c:txPr>
        <c:crossAx val="207119252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otham Narrow Light" pitchFamily="50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69611468714221"/>
          <c:y val="0.169444444444444"/>
          <c:w val="0.867592756311141"/>
          <c:h val="0.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Annual!$E$26</c:f>
              <c:strCache>
                <c:ptCount val="1"/>
                <c:pt idx="0">
                  <c:v>Other Combat/Assault/Tactical quantity</c:v>
                </c:pt>
              </c:strCache>
            </c:strRef>
          </c:tx>
          <c:spPr>
            <a:solidFill>
              <a:srgbClr val="9ACF89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Annual!$B$14:$B$22</c:f>
              <c:numCache>
                <c:formatCode>General</c:formatCode>
                <c:ptCount val="9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</c:numCache>
            </c:numRef>
          </c:cat>
          <c:val>
            <c:numRef>
              <c:f>Annual!$E$27:$E$35</c:f>
              <c:numCache>
                <c:formatCode>0</c:formatCode>
                <c:ptCount val="9"/>
                <c:pt idx="0">
                  <c:v>1.0</c:v>
                </c:pt>
                <c:pt idx="1">
                  <c:v>17.0</c:v>
                </c:pt>
                <c:pt idx="2">
                  <c:v>12.0</c:v>
                </c:pt>
                <c:pt idx="3">
                  <c:v>13.0</c:v>
                </c:pt>
                <c:pt idx="4">
                  <c:v>9.0</c:v>
                </c:pt>
                <c:pt idx="5">
                  <c:v>59.0</c:v>
                </c:pt>
                <c:pt idx="6">
                  <c:v>65.0</c:v>
                </c:pt>
                <c:pt idx="7">
                  <c:v>32.0</c:v>
                </c:pt>
                <c:pt idx="8">
                  <c:v>40.0</c:v>
                </c:pt>
              </c:numCache>
            </c:numRef>
          </c:val>
        </c:ser>
        <c:ser>
          <c:idx val="0"/>
          <c:order val="1"/>
          <c:tx>
            <c:strRef>
              <c:f>Annual!$D$26</c:f>
              <c:strCache>
                <c:ptCount val="1"/>
                <c:pt idx="0">
                  <c:v>MRAP quantity</c:v>
                </c:pt>
              </c:strCache>
            </c:strRef>
          </c:tx>
          <c:spPr>
            <a:solidFill>
              <a:srgbClr val="17C7D2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rgbClr val="00818C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Annual!$B$14:$B$22</c:f>
              <c:numCache>
                <c:formatCode>General</c:formatCode>
                <c:ptCount val="9"/>
                <c:pt idx="0">
                  <c:v>2006.0</c:v>
                </c:pt>
                <c:pt idx="1">
                  <c:v>2007.0</c:v>
                </c:pt>
                <c:pt idx="2">
                  <c:v>2008.0</c:v>
                </c:pt>
                <c:pt idx="3">
                  <c:v>2009.0</c:v>
                </c:pt>
                <c:pt idx="4">
                  <c:v>2010.0</c:v>
                </c:pt>
                <c:pt idx="5">
                  <c:v>2011.0</c:v>
                </c:pt>
                <c:pt idx="6">
                  <c:v>2012.0</c:v>
                </c:pt>
                <c:pt idx="7">
                  <c:v>2013.0</c:v>
                </c:pt>
                <c:pt idx="8">
                  <c:v>2014.0</c:v>
                </c:pt>
              </c:numCache>
            </c:numRef>
          </c:cat>
          <c:val>
            <c:numRef>
              <c:f>Annual!$D$27:$D$35</c:f>
              <c:numCache>
                <c:formatCode>#,##0</c:formatCode>
                <c:ptCount val="9"/>
                <c:pt idx="3">
                  <c:v>1.0</c:v>
                </c:pt>
                <c:pt idx="7">
                  <c:v>191.0</c:v>
                </c:pt>
                <c:pt idx="8">
                  <c:v>413.0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2119354344"/>
        <c:axId val="-2119986408"/>
      </c:barChart>
      <c:catAx>
        <c:axId val="-2119354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-2119986408"/>
        <c:crosses val="autoZero"/>
        <c:auto val="1"/>
        <c:lblAlgn val="ctr"/>
        <c:lblOffset val="100"/>
        <c:noMultiLvlLbl val="0"/>
      </c:catAx>
      <c:valAx>
        <c:axId val="-211998640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-21193543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/>
  </sheetViews>
  <pageMargins left="0.7" right="0.7" top="0.75" bottom="0.75" header="0.3" footer="0.3"/>
  <pageSetup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/>
  </sheetViews>
  <pageMargins left="0.7" right="0.7" top="0.75" bottom="0.75" header="0.3" footer="0.3"/>
  <pageSetup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480" cy="628904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0.02579</cdr:x>
      <cdr:y>0.90468</cdr:y>
    </cdr:from>
    <cdr:to>
      <cdr:x>0.99531</cdr:x>
      <cdr:y>0.98869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23520" y="5689600"/>
          <a:ext cx="8402320" cy="528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 rtl="0"/>
          <a:r>
            <a:rPr lang="en-US" sz="1100" b="0" i="0" baseline="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Source: National Public Radio compilation of Pentagon data, September 2, 2014.</a:t>
          </a:r>
          <a:endParaRPr lang="en-US" sz="1100">
            <a:solidFill>
              <a:srgbClr val="000000"/>
            </a:solidFill>
            <a:effectLst/>
            <a:latin typeface="Gotham Narrow Light"/>
            <a:cs typeface="Gotham Narrow Light"/>
          </a:endParaRPr>
        </a:p>
        <a:p xmlns:a="http://schemas.openxmlformats.org/drawingml/2006/main">
          <a:pPr algn="r" rtl="0"/>
          <a:r>
            <a:rPr lang="en-US" sz="1100" b="0" i="0" baseline="0">
              <a:solidFill>
                <a:srgbClr val="000000"/>
              </a:solidFill>
              <a:effectLst/>
              <a:latin typeface="Gotham Narrow Light"/>
              <a:ea typeface="+mn-ea"/>
              <a:cs typeface="Gotham Narrow Light"/>
            </a:rPr>
            <a:t>Produced by Brent Skorup and Andrea Castillo, Mercatus Center at George Mason University. December 15, 2014. </a:t>
          </a:r>
          <a:endParaRPr lang="en-US" sz="1100">
            <a:solidFill>
              <a:srgbClr val="000000"/>
            </a:solidFill>
            <a:effectLst/>
            <a:latin typeface="Gotham Narrow Light"/>
            <a:cs typeface="Gotham Narrow Ligh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480" cy="628904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0.05199</cdr:x>
      <cdr:y>0.47948</cdr:y>
    </cdr:from>
    <cdr:to>
      <cdr:x>0.97345</cdr:x>
      <cdr:y>0.91647</cdr:y>
    </cdr:to>
    <cdr:graphicFrame macro="">
      <cdr:nvGraphicFramePr>
        <cdr:cNvPr id="10" name="Chart 1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0.14714</cdr:x>
      <cdr:y>0.14374</cdr:y>
    </cdr:from>
    <cdr:to>
      <cdr:x>0.47293</cdr:x>
      <cdr:y>0.24116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1273388" y="902342"/>
          <a:ext cx="2819400" cy="611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600" b="0">
              <a:solidFill>
                <a:srgbClr val="DE525A"/>
              </a:solidFill>
              <a:latin typeface="Gotham Narrow Light" pitchFamily="50" charset="0"/>
            </a:rPr>
            <a:t>Value of materials</a:t>
          </a:r>
          <a:r>
            <a:rPr lang="en-US" sz="1600" b="0" baseline="0">
              <a:solidFill>
                <a:srgbClr val="DE525A"/>
              </a:solidFill>
              <a:latin typeface="Gotham Narrow Light" pitchFamily="50" charset="0"/>
            </a:rPr>
            <a:t> for vehicles</a:t>
          </a:r>
          <a:endParaRPr lang="en-US" sz="1600" b="0">
            <a:solidFill>
              <a:srgbClr val="DE525A"/>
            </a:solidFill>
            <a:latin typeface="Gotham Narrow Light" pitchFamily="50" charset="0"/>
          </a:endParaRPr>
        </a:p>
        <a:p xmlns:a="http://schemas.openxmlformats.org/drawingml/2006/main">
          <a:pPr algn="l"/>
          <a:r>
            <a:rPr lang="en-US" sz="1400" b="1" baseline="0">
              <a:solidFill>
                <a:srgbClr val="5C5C60"/>
              </a:solidFill>
              <a:latin typeface="Gotham Narrow Light" pitchFamily="50" charset="0"/>
            </a:rPr>
            <a:t>in millions of real 2013 $ </a:t>
          </a:r>
          <a:endParaRPr lang="en-US" sz="1400" b="1">
            <a:solidFill>
              <a:srgbClr val="5C5C60"/>
            </a:solidFill>
            <a:latin typeface="Gotham Narrow Light" pitchFamily="50" charset="0"/>
          </a:endParaRPr>
        </a:p>
      </cdr:txBody>
    </cdr:sp>
  </cdr:relSizeAnchor>
  <cdr:relSizeAnchor xmlns:cdr="http://schemas.openxmlformats.org/drawingml/2006/chartDrawing">
    <cdr:from>
      <cdr:x>0.07044</cdr:x>
      <cdr:y>0.59423</cdr:y>
    </cdr:from>
    <cdr:to>
      <cdr:x>0.55472</cdr:x>
      <cdr:y>0.67116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09600" y="3730209"/>
          <a:ext cx="4190999" cy="482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>
              <a:solidFill>
                <a:srgbClr val="17C7D2"/>
              </a:solidFill>
              <a:latin typeface="Gotham Narrow Light" pitchFamily="50" charset="0"/>
            </a:rPr>
            <a:t>Mine</a:t>
          </a:r>
          <a:r>
            <a:rPr lang="en-US" sz="1600" b="0" baseline="0">
              <a:solidFill>
                <a:srgbClr val="17C7D2"/>
              </a:solidFill>
              <a:latin typeface="Gotham Narrow Light" pitchFamily="50" charset="0"/>
            </a:rPr>
            <a:t>-resistant vehicles (MRAP)</a:t>
          </a:r>
          <a:endParaRPr lang="en-US" sz="1600" b="0">
            <a:solidFill>
              <a:srgbClr val="17C7D2"/>
            </a:solidFill>
            <a:latin typeface="Gotham Narrow Light" pitchFamily="50" charset="0"/>
          </a:endParaRPr>
        </a:p>
      </cdr:txBody>
    </cdr:sp>
  </cdr:relSizeAnchor>
  <cdr:relSizeAnchor xmlns:cdr="http://schemas.openxmlformats.org/drawingml/2006/chartDrawing">
    <cdr:from>
      <cdr:x>0.10743</cdr:x>
      <cdr:y>0.64654</cdr:y>
    </cdr:from>
    <cdr:to>
      <cdr:x>0.5917</cdr:x>
      <cdr:y>0.72347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931046" y="4066116"/>
          <a:ext cx="4196916" cy="483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>
              <a:solidFill>
                <a:srgbClr val="75C044"/>
              </a:solidFill>
              <a:latin typeface="Gotham Narrow Light" pitchFamily="50" charset="0"/>
            </a:rPr>
            <a:t>Other</a:t>
          </a:r>
          <a:r>
            <a:rPr lang="en-US" sz="1600" b="0" baseline="0">
              <a:solidFill>
                <a:srgbClr val="75C044"/>
              </a:solidFill>
              <a:latin typeface="Gotham Narrow Light" pitchFamily="50" charset="0"/>
            </a:rPr>
            <a:t> combat/assault/tactical vehicles</a:t>
          </a:r>
          <a:endParaRPr lang="en-US" sz="1600" b="0">
            <a:solidFill>
              <a:srgbClr val="75C044"/>
            </a:solidFill>
            <a:latin typeface="Gotham Narrow Light" pitchFamily="50" charset="0"/>
          </a:endParaRPr>
        </a:p>
      </cdr:txBody>
    </cdr:sp>
  </cdr:relSizeAnchor>
  <cdr:relSizeAnchor xmlns:cdr="http://schemas.openxmlformats.org/drawingml/2006/chartDrawing">
    <cdr:from>
      <cdr:x>0.13149</cdr:x>
      <cdr:y>0.53812</cdr:y>
    </cdr:from>
    <cdr:to>
      <cdr:x>0.45727</cdr:x>
      <cdr:y>0.61505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137921" y="3377995"/>
          <a:ext cx="2819400" cy="482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>
              <a:solidFill>
                <a:srgbClr val="5C5C60"/>
              </a:solidFill>
              <a:latin typeface="Gotham Narrow Light" pitchFamily="50" charset="0"/>
            </a:rPr>
            <a:t>Number of vehicles granted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pr.org/2014/09/02/342494225/mraps-and-bayonets-what-we-know-about-the-pentagons-1033-progr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Q13" sqref="Q13"/>
    </sheetView>
  </sheetViews>
  <sheetFormatPr baseColWidth="10" defaultColWidth="8.83203125" defaultRowHeight="14" x14ac:dyDescent="0"/>
  <cols>
    <col min="1" max="1" width="8.83203125" style="11"/>
    <col min="2" max="2" width="14.83203125" style="12" bestFit="1" customWidth="1"/>
    <col min="3" max="4" width="8.83203125" style="11"/>
    <col min="5" max="5" width="14.83203125" style="12" bestFit="1" customWidth="1"/>
    <col min="6" max="7" width="13.83203125" style="12" hidden="1" customWidth="1"/>
    <col min="8" max="8" width="29.83203125" style="12" hidden="1" customWidth="1"/>
    <col min="9" max="9" width="19.5" style="12" hidden="1" customWidth="1"/>
    <col min="10" max="10" width="16.5" style="12" hidden="1" customWidth="1"/>
    <col min="11" max="11" width="15.1640625" style="11" hidden="1" customWidth="1"/>
    <col min="12" max="12" width="15.33203125" style="11" hidden="1" customWidth="1"/>
    <col min="13" max="16384" width="8.83203125" style="11"/>
  </cols>
  <sheetData>
    <row r="2" spans="1:12" s="8" customFormat="1" ht="15">
      <c r="B2" s="9" t="s">
        <v>8</v>
      </c>
      <c r="C2" s="10" t="s">
        <v>5</v>
      </c>
      <c r="D2" s="8" t="s">
        <v>4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8" t="s">
        <v>14</v>
      </c>
      <c r="K2" s="8" t="s">
        <v>15</v>
      </c>
      <c r="L2" s="8" t="s">
        <v>16</v>
      </c>
    </row>
    <row r="3" spans="1:12">
      <c r="A3" s="11">
        <v>2006</v>
      </c>
      <c r="B3" s="12">
        <v>34018204.480001606</v>
      </c>
      <c r="C3" s="11">
        <v>201.6</v>
      </c>
      <c r="D3" s="11">
        <v>232.95699999999999</v>
      </c>
      <c r="E3" s="12">
        <f>B3*(D3/C3)</f>
        <v>39309418.953609794</v>
      </c>
      <c r="F3" s="12">
        <v>12752305.360000672</v>
      </c>
      <c r="G3" s="12">
        <v>19278908</v>
      </c>
      <c r="H3" s="12">
        <v>1968554.4499999909</v>
      </c>
      <c r="I3" s="12">
        <v>18436.669999999998</v>
      </c>
      <c r="J3" s="12">
        <f>SUM(F3:I3)</f>
        <v>34018204.48000066</v>
      </c>
      <c r="K3" s="12">
        <v>0</v>
      </c>
      <c r="L3" s="12">
        <v>0</v>
      </c>
    </row>
    <row r="4" spans="1:12">
      <c r="A4" s="11">
        <v>2007</v>
      </c>
      <c r="B4" s="12">
        <v>16356205.620000396</v>
      </c>
      <c r="C4" s="11">
        <v>207.34200000000001</v>
      </c>
      <c r="D4" s="11">
        <v>232.95699999999999</v>
      </c>
      <c r="E4" s="12">
        <f t="shared" ref="E4:E11" si="0">B4*(D4/C4)</f>
        <v>18376848.842098713</v>
      </c>
      <c r="F4" s="12">
        <v>2749432.4099999755</v>
      </c>
      <c r="G4" s="12">
        <v>9879022</v>
      </c>
      <c r="H4" s="12">
        <v>3727751.2099999981</v>
      </c>
      <c r="I4" s="12">
        <v>0</v>
      </c>
      <c r="J4" s="12">
        <f t="shared" ref="J4:J5" si="1">SUM(F4:I4)</f>
        <v>16356205.619999975</v>
      </c>
      <c r="K4" s="12">
        <v>0</v>
      </c>
      <c r="L4" s="12">
        <v>0</v>
      </c>
    </row>
    <row r="5" spans="1:12">
      <c r="A5" s="11">
        <v>2008</v>
      </c>
      <c r="B5" s="12">
        <v>51837196.530001342</v>
      </c>
      <c r="C5" s="11">
        <v>215.303</v>
      </c>
      <c r="D5" s="11">
        <v>232.95699999999999</v>
      </c>
      <c r="E5" s="12">
        <f t="shared" si="0"/>
        <v>56087642.959176242</v>
      </c>
      <c r="F5" s="12">
        <v>3845767.0299999476</v>
      </c>
      <c r="G5" s="12">
        <v>39053908</v>
      </c>
      <c r="H5" s="12">
        <v>8936260.4999999981</v>
      </c>
      <c r="I5" s="12">
        <v>1261</v>
      </c>
      <c r="J5" s="12">
        <f t="shared" si="1"/>
        <v>51837196.529999949</v>
      </c>
      <c r="K5" s="12">
        <v>0</v>
      </c>
      <c r="L5" s="12">
        <v>0</v>
      </c>
    </row>
    <row r="6" spans="1:12">
      <c r="A6" s="11">
        <v>2009</v>
      </c>
      <c r="B6" s="12">
        <v>80449576.320000023</v>
      </c>
      <c r="C6" s="11">
        <v>214.53700000000001</v>
      </c>
      <c r="D6" s="11">
        <v>232.95699999999999</v>
      </c>
      <c r="E6" s="12">
        <f t="shared" si="0"/>
        <v>87356921.886566162</v>
      </c>
      <c r="F6" s="12">
        <v>1886319.3899999899</v>
      </c>
      <c r="G6" s="12">
        <v>56967643.609999977</v>
      </c>
      <c r="H6" s="12">
        <v>12856144.23</v>
      </c>
      <c r="I6" s="12">
        <v>4463629.580000001</v>
      </c>
      <c r="J6" s="12">
        <v>2426414.7599999993</v>
      </c>
      <c r="K6" s="12">
        <v>1799421.7499999977</v>
      </c>
      <c r="L6" s="12">
        <v>0</v>
      </c>
    </row>
    <row r="7" spans="1:12">
      <c r="A7" s="11">
        <v>2010</v>
      </c>
      <c r="B7" s="12">
        <v>99814631.029995412</v>
      </c>
      <c r="C7" s="11">
        <v>218.05600000000001</v>
      </c>
      <c r="D7" s="11">
        <v>232.95699999999999</v>
      </c>
      <c r="E7" s="12">
        <f t="shared" si="0"/>
        <v>106635529.40920974</v>
      </c>
      <c r="F7" s="12">
        <v>1164777.3099999912</v>
      </c>
      <c r="G7" s="12">
        <v>55741997.230000004</v>
      </c>
      <c r="H7" s="12">
        <v>9176917.7800000031</v>
      </c>
      <c r="L7" s="12"/>
    </row>
    <row r="8" spans="1:12">
      <c r="A8" s="11">
        <v>2011</v>
      </c>
      <c r="B8" s="12">
        <v>306378221.77999783</v>
      </c>
      <c r="C8" s="11">
        <v>224.93899999999999</v>
      </c>
      <c r="D8" s="11">
        <v>232.95699999999999</v>
      </c>
      <c r="E8" s="12">
        <f t="shared" si="0"/>
        <v>317299140.7057156</v>
      </c>
      <c r="F8" s="12">
        <v>4935572.6799999764</v>
      </c>
    </row>
    <row r="9" spans="1:12">
      <c r="A9" s="11">
        <v>2012</v>
      </c>
      <c r="B9" s="12">
        <v>523212357.68998945</v>
      </c>
      <c r="C9" s="11">
        <v>229.59399999999999</v>
      </c>
      <c r="D9" s="11">
        <v>232.95699999999999</v>
      </c>
      <c r="E9" s="12">
        <f t="shared" si="0"/>
        <v>530876160.57208323</v>
      </c>
      <c r="F9" s="12">
        <v>13018272.000000712</v>
      </c>
    </row>
    <row r="10" spans="1:12">
      <c r="A10" s="11">
        <v>2013</v>
      </c>
      <c r="B10" s="12">
        <v>530035759.94999278</v>
      </c>
      <c r="C10" s="11">
        <v>232.95699999999999</v>
      </c>
      <c r="D10" s="11">
        <v>232.95699999999999</v>
      </c>
      <c r="E10" s="12">
        <f t="shared" si="0"/>
        <v>530035759.94999278</v>
      </c>
      <c r="F10" s="12">
        <v>6444546.4799999688</v>
      </c>
    </row>
    <row r="11" spans="1:12">
      <c r="A11" s="11">
        <v>2014</v>
      </c>
      <c r="B11" s="12">
        <v>249169009.53999874</v>
      </c>
      <c r="C11" s="11">
        <v>236.38399999999999</v>
      </c>
      <c r="D11" s="11">
        <v>232.95699999999999</v>
      </c>
      <c r="E11" s="12">
        <f t="shared" si="0"/>
        <v>245556657.62238345</v>
      </c>
      <c r="F11" s="12">
        <v>828302.52999999817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0" workbookViewId="0">
      <selection activeCell="G14" sqref="G14:G22"/>
    </sheetView>
  </sheetViews>
  <sheetFormatPr baseColWidth="10" defaultColWidth="8.83203125" defaultRowHeight="12" x14ac:dyDescent="0"/>
  <cols>
    <col min="1" max="1" width="13.83203125" customWidth="1"/>
    <col min="2" max="2" width="13.5" customWidth="1"/>
    <col min="3" max="3" width="14.83203125" bestFit="1" customWidth="1"/>
    <col min="4" max="4" width="14.5" bestFit="1" customWidth="1"/>
    <col min="5" max="5" width="25.83203125" style="1" customWidth="1"/>
    <col min="6" max="6" width="35.5" style="1" customWidth="1"/>
    <col min="7" max="7" width="18.33203125" style="1" customWidth="1"/>
    <col min="8" max="9" width="14.83203125" style="1" bestFit="1" customWidth="1"/>
    <col min="10" max="10" width="12.6640625" bestFit="1" customWidth="1"/>
    <col min="11" max="11" width="19.5" customWidth="1"/>
    <col min="12" max="12" width="13.83203125" bestFit="1" customWidth="1"/>
  </cols>
  <sheetData>
    <row r="1" spans="1:12" hidden="1">
      <c r="B1" s="5">
        <v>2006</v>
      </c>
      <c r="C1" s="5">
        <v>2007</v>
      </c>
      <c r="D1" s="5">
        <v>2008</v>
      </c>
      <c r="E1" s="7">
        <v>2009</v>
      </c>
      <c r="F1" s="7">
        <v>2010</v>
      </c>
      <c r="G1" s="7"/>
      <c r="H1" s="7">
        <v>2011</v>
      </c>
      <c r="I1" s="7">
        <v>2012</v>
      </c>
      <c r="J1" s="5">
        <v>2013</v>
      </c>
      <c r="K1" s="5">
        <v>2014</v>
      </c>
      <c r="L1" s="5" t="s">
        <v>7</v>
      </c>
    </row>
    <row r="2" spans="1:12" hidden="1">
      <c r="A2" s="6" t="s">
        <v>6</v>
      </c>
      <c r="B2">
        <v>0</v>
      </c>
      <c r="C2">
        <v>0</v>
      </c>
      <c r="D2">
        <v>0</v>
      </c>
      <c r="E2" s="1">
        <v>610764</v>
      </c>
      <c r="F2" s="1">
        <v>0</v>
      </c>
      <c r="H2" s="1">
        <v>0</v>
      </c>
      <c r="I2" s="1">
        <v>0</v>
      </c>
      <c r="J2" s="1">
        <v>107814663</v>
      </c>
      <c r="K2" s="1">
        <v>304113000</v>
      </c>
      <c r="L2" s="1">
        <v>412538427</v>
      </c>
    </row>
    <row r="3" spans="1:12" hidden="1">
      <c r="A3" s="6" t="s">
        <v>5</v>
      </c>
      <c r="B3">
        <v>201.6</v>
      </c>
      <c r="C3">
        <v>207.34200000000001</v>
      </c>
      <c r="D3">
        <v>215.303</v>
      </c>
      <c r="E3">
        <v>214.53700000000001</v>
      </c>
      <c r="F3">
        <v>218.05600000000001</v>
      </c>
      <c r="G3"/>
      <c r="H3">
        <v>224.93899999999999</v>
      </c>
      <c r="I3">
        <v>229.59399999999999</v>
      </c>
      <c r="J3">
        <v>232.95699999999999</v>
      </c>
      <c r="K3">
        <v>236.38399999999999</v>
      </c>
      <c r="L3" s="1"/>
    </row>
    <row r="4" spans="1:12" hidden="1">
      <c r="A4" s="6" t="s">
        <v>4</v>
      </c>
      <c r="B4">
        <v>232.95699999999999</v>
      </c>
      <c r="C4">
        <v>232.95699999999999</v>
      </c>
      <c r="D4">
        <v>232.95699999999999</v>
      </c>
      <c r="E4">
        <v>232.95699999999999</v>
      </c>
      <c r="F4">
        <v>232.95699999999999</v>
      </c>
      <c r="G4"/>
      <c r="H4">
        <v>232.95699999999999</v>
      </c>
      <c r="I4">
        <v>232.95699999999999</v>
      </c>
      <c r="J4">
        <v>232.95699999999999</v>
      </c>
      <c r="K4">
        <v>232.95699999999999</v>
      </c>
      <c r="L4" s="1"/>
    </row>
    <row r="5" spans="1:12" hidden="1">
      <c r="A5" s="6" t="s">
        <v>2</v>
      </c>
      <c r="B5">
        <v>0</v>
      </c>
      <c r="C5">
        <v>0</v>
      </c>
      <c r="D5">
        <v>0</v>
      </c>
      <c r="E5" s="1">
        <f>E2*(E4/E3)</f>
        <v>663203.77905908995</v>
      </c>
      <c r="F5" s="1">
        <v>0</v>
      </c>
      <c r="H5" s="1">
        <v>0</v>
      </c>
      <c r="I5" s="1">
        <v>0</v>
      </c>
      <c r="J5" s="1">
        <v>107814663</v>
      </c>
      <c r="K5" s="1">
        <f>K2*(K4/K3)</f>
        <v>299704092.24397594</v>
      </c>
      <c r="L5" s="1">
        <f>SUM(B5:K5)</f>
        <v>408181959.02303505</v>
      </c>
    </row>
    <row r="6" spans="1:12" hidden="1">
      <c r="A6" s="6" t="s">
        <v>3</v>
      </c>
      <c r="B6" s="4">
        <v>150000</v>
      </c>
      <c r="C6" s="4">
        <v>3196674</v>
      </c>
      <c r="D6" s="4">
        <v>2725430</v>
      </c>
      <c r="E6" s="1">
        <v>4538596</v>
      </c>
      <c r="F6" s="1">
        <v>1707585</v>
      </c>
      <c r="H6" s="1">
        <v>17476052</v>
      </c>
      <c r="I6" s="1">
        <v>5966023.21</v>
      </c>
      <c r="J6" s="1">
        <v>3270148.4</v>
      </c>
      <c r="K6" s="1">
        <v>609097</v>
      </c>
      <c r="L6" s="1">
        <f>SUM(B6:K6)</f>
        <v>39639605.609999999</v>
      </c>
    </row>
    <row r="7" spans="1:12" hidden="1">
      <c r="A7" s="6" t="s">
        <v>1</v>
      </c>
      <c r="B7" s="2">
        <f t="shared" ref="B7:K7" si="0">B6*(B4/B3)</f>
        <v>173331.10119047621</v>
      </c>
      <c r="C7" s="2">
        <f t="shared" si="0"/>
        <v>3591590.6329542487</v>
      </c>
      <c r="D7" s="2">
        <f t="shared" si="0"/>
        <v>2948904.550842301</v>
      </c>
      <c r="E7" s="2">
        <f t="shared" si="0"/>
        <v>4928276.7465378931</v>
      </c>
      <c r="F7" s="2">
        <f t="shared" si="0"/>
        <v>1824273.9426798618</v>
      </c>
      <c r="G7" s="2"/>
      <c r="H7" s="2">
        <f t="shared" si="0"/>
        <v>18098989.707271751</v>
      </c>
      <c r="I7" s="2">
        <f t="shared" si="0"/>
        <v>6053411.1036524037</v>
      </c>
      <c r="J7" s="2">
        <f t="shared" si="0"/>
        <v>3270148.4</v>
      </c>
      <c r="K7" s="2">
        <f t="shared" si="0"/>
        <v>600266.55708085152</v>
      </c>
      <c r="L7" s="2">
        <f>SUM(B7:K7)</f>
        <v>41489192.742209785</v>
      </c>
    </row>
    <row r="8" spans="1:12" hidden="1"/>
    <row r="9" spans="1:12" hidden="1"/>
    <row r="10" spans="1:12">
      <c r="A10" s="20" t="s">
        <v>19</v>
      </c>
    </row>
    <row r="13" spans="1:12" ht="14">
      <c r="B13" s="11"/>
      <c r="C13" s="13" t="s">
        <v>2</v>
      </c>
      <c r="D13" s="13" t="s">
        <v>17</v>
      </c>
      <c r="E13" s="13" t="s">
        <v>1</v>
      </c>
      <c r="F13" s="14" t="s">
        <v>18</v>
      </c>
      <c r="G13" s="14"/>
      <c r="H13" s="15"/>
      <c r="I13" s="15"/>
    </row>
    <row r="14" spans="1:12" ht="15">
      <c r="A14" s="3"/>
      <c r="B14" s="10">
        <v>2006</v>
      </c>
      <c r="C14" s="12">
        <v>0</v>
      </c>
      <c r="D14" s="11"/>
      <c r="E14" s="12">
        <v>173331.10119047621</v>
      </c>
      <c r="F14" s="16">
        <v>1</v>
      </c>
      <c r="G14" s="22">
        <f>SUM(C14:E14)</f>
        <v>173331.10119047621</v>
      </c>
      <c r="H14" s="15"/>
      <c r="I14" s="15"/>
    </row>
    <row r="15" spans="1:12" ht="15">
      <c r="A15" s="3"/>
      <c r="B15" s="10">
        <v>2007</v>
      </c>
      <c r="C15" s="12">
        <v>0</v>
      </c>
      <c r="D15" s="17"/>
      <c r="E15" s="12">
        <v>3591590.6329542487</v>
      </c>
      <c r="F15" s="16">
        <v>17</v>
      </c>
      <c r="G15" s="22">
        <f t="shared" ref="G15:G22" si="1">SUM(C15:E15)</f>
        <v>3591590.6329542487</v>
      </c>
      <c r="H15" s="15"/>
      <c r="I15" s="15"/>
    </row>
    <row r="16" spans="1:12" ht="15">
      <c r="A16" s="3"/>
      <c r="B16" s="10">
        <v>2008</v>
      </c>
      <c r="C16" s="12">
        <v>0</v>
      </c>
      <c r="D16" s="17"/>
      <c r="E16" s="12">
        <v>2948904.550842301</v>
      </c>
      <c r="F16" s="16">
        <v>12</v>
      </c>
      <c r="G16" s="22">
        <f t="shared" si="1"/>
        <v>2948904.550842301</v>
      </c>
      <c r="H16" s="15"/>
      <c r="I16" s="18" t="s">
        <v>0</v>
      </c>
      <c r="K16" s="21" t="s">
        <v>20</v>
      </c>
    </row>
    <row r="17" spans="1:11" ht="15">
      <c r="A17" s="3"/>
      <c r="B17" s="10">
        <v>2009</v>
      </c>
      <c r="C17" s="12">
        <v>663203.77905908995</v>
      </c>
      <c r="D17" s="17">
        <v>1</v>
      </c>
      <c r="E17" s="12">
        <v>4928276.7465378931</v>
      </c>
      <c r="F17" s="16">
        <v>13</v>
      </c>
      <c r="G17" s="22">
        <f t="shared" si="1"/>
        <v>5591481.5255969828</v>
      </c>
      <c r="H17" s="19">
        <v>2009</v>
      </c>
      <c r="I17" s="12">
        <v>663203.77905908995</v>
      </c>
      <c r="K17" s="12">
        <f>I17/1000000</f>
        <v>0.66320377905909</v>
      </c>
    </row>
    <row r="18" spans="1:11" ht="15">
      <c r="A18" s="3"/>
      <c r="B18" s="10">
        <v>2010</v>
      </c>
      <c r="C18" s="12">
        <v>0</v>
      </c>
      <c r="D18" s="17"/>
      <c r="E18" s="12">
        <v>1824273.9426798618</v>
      </c>
      <c r="F18" s="16">
        <v>9</v>
      </c>
      <c r="G18" s="22">
        <f t="shared" si="1"/>
        <v>1824273.9426798618</v>
      </c>
      <c r="H18" s="19">
        <v>2013</v>
      </c>
      <c r="I18" s="12">
        <v>107814663</v>
      </c>
      <c r="K18" s="12">
        <f t="shared" ref="K18:K19" si="2">I18/1000000</f>
        <v>107.814663</v>
      </c>
    </row>
    <row r="19" spans="1:11" ht="15">
      <c r="A19" s="3"/>
      <c r="B19" s="10">
        <v>2011</v>
      </c>
      <c r="C19" s="12">
        <v>0</v>
      </c>
      <c r="D19" s="17"/>
      <c r="E19" s="12">
        <v>18098989.707271751</v>
      </c>
      <c r="F19" s="16">
        <v>59</v>
      </c>
      <c r="G19" s="22">
        <f t="shared" si="1"/>
        <v>18098989.707271751</v>
      </c>
      <c r="H19" s="19">
        <v>2014</v>
      </c>
      <c r="I19" s="12">
        <v>299704092.24397594</v>
      </c>
      <c r="K19" s="12">
        <f t="shared" si="2"/>
        <v>299.70409224397594</v>
      </c>
    </row>
    <row r="20" spans="1:11" ht="15">
      <c r="A20" s="3"/>
      <c r="B20" s="10">
        <v>2012</v>
      </c>
      <c r="C20" s="12">
        <v>0</v>
      </c>
      <c r="D20" s="17"/>
      <c r="E20" s="12">
        <v>6053411.1036524037</v>
      </c>
      <c r="F20" s="16">
        <v>65</v>
      </c>
      <c r="G20" s="22">
        <f t="shared" si="1"/>
        <v>6053411.1036524037</v>
      </c>
      <c r="H20" s="19"/>
      <c r="I20" s="15"/>
    </row>
    <row r="21" spans="1:11" ht="15">
      <c r="A21" s="3"/>
      <c r="B21" s="10">
        <v>2013</v>
      </c>
      <c r="C21" s="12">
        <v>107814663</v>
      </c>
      <c r="D21" s="17">
        <v>191</v>
      </c>
      <c r="E21" s="12">
        <v>3270148.4</v>
      </c>
      <c r="F21" s="16">
        <v>32</v>
      </c>
      <c r="G21" s="22">
        <f t="shared" si="1"/>
        <v>111085002.40000001</v>
      </c>
      <c r="H21" s="15"/>
      <c r="I21" s="15"/>
    </row>
    <row r="22" spans="1:11" ht="15">
      <c r="A22" s="3"/>
      <c r="B22" s="10">
        <v>2014</v>
      </c>
      <c r="C22" s="12">
        <v>299704092.24397594</v>
      </c>
      <c r="D22" s="17">
        <v>413</v>
      </c>
      <c r="E22" s="12">
        <v>600266.55708085152</v>
      </c>
      <c r="F22" s="16">
        <v>40</v>
      </c>
      <c r="G22" s="22">
        <f t="shared" si="1"/>
        <v>300304771.8010568</v>
      </c>
      <c r="H22" s="15"/>
      <c r="I22" s="15"/>
    </row>
    <row r="26" spans="1:11">
      <c r="D26" s="13" t="s">
        <v>17</v>
      </c>
      <c r="E26" s="14" t="s">
        <v>18</v>
      </c>
    </row>
    <row r="27" spans="1:11" ht="14">
      <c r="D27" s="11"/>
      <c r="E27" s="16">
        <v>1</v>
      </c>
    </row>
    <row r="28" spans="1:11" ht="14">
      <c r="D28" s="17"/>
      <c r="E28" s="16">
        <v>17</v>
      </c>
    </row>
    <row r="29" spans="1:11" ht="14">
      <c r="D29" s="17"/>
      <c r="E29" s="16">
        <v>12</v>
      </c>
    </row>
    <row r="30" spans="1:11" ht="14">
      <c r="D30" s="17">
        <v>1</v>
      </c>
      <c r="E30" s="16">
        <v>13</v>
      </c>
    </row>
    <row r="31" spans="1:11" ht="14">
      <c r="D31" s="17"/>
      <c r="E31" s="16">
        <v>9</v>
      </c>
    </row>
    <row r="32" spans="1:11" ht="14">
      <c r="D32" s="17"/>
      <c r="E32" s="16">
        <v>59</v>
      </c>
    </row>
    <row r="33" spans="4:5" ht="14">
      <c r="D33" s="17"/>
      <c r="E33" s="16">
        <v>65</v>
      </c>
    </row>
    <row r="34" spans="4:5" ht="14">
      <c r="D34" s="17">
        <v>191</v>
      </c>
      <c r="E34" s="16">
        <v>32</v>
      </c>
    </row>
    <row r="35" spans="4:5" ht="14">
      <c r="D35" s="17">
        <v>413</v>
      </c>
      <c r="E35" s="16">
        <v>40</v>
      </c>
    </row>
  </sheetData>
  <hyperlinks>
    <hyperlink ref="A10" r:id="rId1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Summary</vt:lpstr>
      <vt:lpstr>Annual</vt:lpstr>
      <vt:lpstr>C1. Total</vt:lpstr>
      <vt:lpstr>C2b. MRAP etc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Castillo</dc:creator>
  <cp:lastModifiedBy>Rizqi Rachmat</cp:lastModifiedBy>
  <cp:lastPrinted>2014-12-12T21:15:23Z</cp:lastPrinted>
  <dcterms:created xsi:type="dcterms:W3CDTF">2014-12-03T19:40:21Z</dcterms:created>
  <dcterms:modified xsi:type="dcterms:W3CDTF">2014-12-12T21:15:28Z</dcterms:modified>
</cp:coreProperties>
</file>