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heckCompatibility="1" autoCompressPictures="0"/>
  <bookViews>
    <workbookView xWindow="0" yWindow="0" windowWidth="25600" windowHeight="15460" activeTab="1"/>
  </bookViews>
  <sheets>
    <sheet name="C1. Fed Sub to State and Local" sheetId="5" r:id="rId1"/>
    <sheet name="C2. State Spending Federal Shar" sheetId="4" r:id="rId2"/>
    <sheet name="Chart 2" sheetId="1" r:id="rId3"/>
    <sheet name="Chart 1" sheetId="2" r:id="rId4"/>
    <sheet name="Hist Table 12.2" sheetId="3" r:id="rId5"/>
  </sheets>
  <definedNames>
    <definedName name="_xlnm.Print_Area" localSheetId="3">'Chart 1'!$B$6:$BO$32</definedName>
    <definedName name="_xlnm.Print_Area" localSheetId="4">'Hist Table 12.2'!$B$4:$BO$29</definedName>
    <definedName name="_xlnm.Print_Titles" localSheetId="3">'Chart 1'!$A:$A,'Chart 1'!$1:$3</definedName>
    <definedName name="_xlnm.Print_Titles" localSheetId="4">'Hist Table 12.2'!$A$1:$A$65536,'Hist Table 12.2'!$A$1:$IR$3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B10" i="1"/>
  <c r="O8" i="1"/>
  <c r="O7" i="1"/>
  <c r="O9" i="1"/>
  <c r="N8" i="1"/>
  <c r="N7" i="1"/>
  <c r="N9" i="1"/>
  <c r="BW5" i="2"/>
  <c r="BW27" i="2"/>
  <c r="BW31" i="2"/>
  <c r="BX5" i="2"/>
  <c r="BX27" i="2"/>
  <c r="BX31" i="2"/>
  <c r="BY5" i="2"/>
  <c r="BY27" i="2"/>
  <c r="BY31" i="2"/>
  <c r="BW28" i="2"/>
  <c r="BW32" i="2"/>
  <c r="BX28" i="2"/>
  <c r="BX32" i="2"/>
  <c r="BY28" i="2"/>
  <c r="BY32" i="2"/>
  <c r="BW29" i="2"/>
  <c r="BW33" i="2"/>
  <c r="BX29" i="2"/>
  <c r="BX33" i="2"/>
  <c r="BY29" i="2"/>
  <c r="BY33" i="2"/>
  <c r="BV29" i="2"/>
  <c r="BU29" i="2"/>
  <c r="BU33" i="2"/>
  <c r="BT29" i="2"/>
  <c r="BS29" i="2"/>
  <c r="BR29" i="2"/>
  <c r="BQ29" i="2"/>
  <c r="BP29" i="2"/>
  <c r="BO29" i="2"/>
  <c r="BN29" i="2"/>
  <c r="BM29" i="2"/>
  <c r="BM33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BK33" i="2"/>
  <c r="BS33" i="2"/>
  <c r="BQ33" i="2"/>
  <c r="B28" i="2"/>
  <c r="C28" i="2"/>
  <c r="D28" i="2"/>
  <c r="E28" i="2"/>
  <c r="F28" i="2"/>
  <c r="G28" i="2"/>
  <c r="H28" i="2"/>
  <c r="I28" i="2"/>
  <c r="I32" i="2"/>
  <c r="J28" i="2"/>
  <c r="K28" i="2"/>
  <c r="L28" i="2"/>
  <c r="M28" i="2"/>
  <c r="M32" i="2"/>
  <c r="N28" i="2"/>
  <c r="O28" i="2"/>
  <c r="P28" i="2"/>
  <c r="Q28" i="2"/>
  <c r="Q32" i="2"/>
  <c r="R28" i="2"/>
  <c r="S28" i="2"/>
  <c r="T28" i="2"/>
  <c r="U28" i="2"/>
  <c r="V28" i="2"/>
  <c r="W28" i="2"/>
  <c r="X28" i="2"/>
  <c r="Y28" i="2"/>
  <c r="Y32" i="2"/>
  <c r="Z28" i="2"/>
  <c r="AA28" i="2"/>
  <c r="AB28" i="2"/>
  <c r="AC28" i="2"/>
  <c r="AC32" i="2"/>
  <c r="AD28" i="2"/>
  <c r="AE28" i="2"/>
  <c r="AF28" i="2"/>
  <c r="AG28" i="2"/>
  <c r="AG32" i="2"/>
  <c r="AH28" i="2"/>
  <c r="AI28" i="2"/>
  <c r="AJ28" i="2"/>
  <c r="AK28" i="2"/>
  <c r="AL28" i="2"/>
  <c r="AM28" i="2"/>
  <c r="AN28" i="2"/>
  <c r="AO28" i="2"/>
  <c r="AO32" i="2"/>
  <c r="AP28" i="2"/>
  <c r="AQ28" i="2"/>
  <c r="AR28" i="2"/>
  <c r="AS28" i="2"/>
  <c r="AS32" i="2"/>
  <c r="AT28" i="2"/>
  <c r="AU28" i="2"/>
  <c r="AV28" i="2"/>
  <c r="AW28" i="2"/>
  <c r="AW32" i="2"/>
  <c r="AX28" i="2"/>
  <c r="AY28" i="2"/>
  <c r="AZ28" i="2"/>
  <c r="BA28" i="2"/>
  <c r="BB28" i="2"/>
  <c r="BC28" i="2"/>
  <c r="BD28" i="2"/>
  <c r="BE28" i="2"/>
  <c r="BE32" i="2"/>
  <c r="BF28" i="2"/>
  <c r="BG28" i="2"/>
  <c r="BH28" i="2"/>
  <c r="BI28" i="2"/>
  <c r="BI32" i="2"/>
  <c r="BJ28" i="2"/>
  <c r="BK28" i="2"/>
  <c r="BL28" i="2"/>
  <c r="BM28" i="2"/>
  <c r="BM32" i="2"/>
  <c r="BN28" i="2"/>
  <c r="BO28" i="2"/>
  <c r="BP28" i="2"/>
  <c r="BQ28" i="2"/>
  <c r="BR28" i="2"/>
  <c r="BS28" i="2"/>
  <c r="BT28" i="2"/>
  <c r="BU28" i="2"/>
  <c r="BU32" i="2"/>
  <c r="BV28" i="2"/>
  <c r="E32" i="2"/>
  <c r="U32" i="2"/>
  <c r="AK32" i="2"/>
  <c r="BA32" i="2"/>
  <c r="BQ32" i="2"/>
  <c r="B5" i="2"/>
  <c r="B27" i="2"/>
  <c r="C5" i="2"/>
  <c r="C27" i="2"/>
  <c r="D5" i="2"/>
  <c r="D27" i="2"/>
  <c r="E5" i="2"/>
  <c r="E27" i="2"/>
  <c r="F5" i="2"/>
  <c r="F27" i="2"/>
  <c r="G5" i="2"/>
  <c r="G27" i="2"/>
  <c r="H5" i="2"/>
  <c r="H27" i="2"/>
  <c r="I5" i="2"/>
  <c r="I27" i="2"/>
  <c r="J5" i="2"/>
  <c r="J27" i="2"/>
  <c r="K5" i="2"/>
  <c r="K27" i="2"/>
  <c r="L5" i="2"/>
  <c r="L27" i="2"/>
  <c r="M5" i="2"/>
  <c r="M27" i="2"/>
  <c r="N5" i="2"/>
  <c r="N27" i="2"/>
  <c r="O5" i="2"/>
  <c r="O27" i="2"/>
  <c r="P5" i="2"/>
  <c r="P27" i="2"/>
  <c r="Q5" i="2"/>
  <c r="Q27" i="2"/>
  <c r="R5" i="2"/>
  <c r="R27" i="2"/>
  <c r="S5" i="2"/>
  <c r="S27" i="2"/>
  <c r="T5" i="2"/>
  <c r="T27" i="2"/>
  <c r="U5" i="2"/>
  <c r="U27" i="2"/>
  <c r="V5" i="2"/>
  <c r="V27" i="2"/>
  <c r="W5" i="2"/>
  <c r="W27" i="2"/>
  <c r="X5" i="2"/>
  <c r="X27" i="2"/>
  <c r="Y5" i="2"/>
  <c r="Y27" i="2"/>
  <c r="Z5" i="2"/>
  <c r="Z27" i="2"/>
  <c r="AA5" i="2"/>
  <c r="AA27" i="2"/>
  <c r="AB5" i="2"/>
  <c r="AB27" i="2"/>
  <c r="AC5" i="2"/>
  <c r="AC27" i="2"/>
  <c r="AD5" i="2"/>
  <c r="AD27" i="2"/>
  <c r="AE5" i="2"/>
  <c r="AE27" i="2"/>
  <c r="AF5" i="2"/>
  <c r="AF27" i="2"/>
  <c r="AG5" i="2"/>
  <c r="AG27" i="2"/>
  <c r="AH5" i="2"/>
  <c r="AH27" i="2"/>
  <c r="AI5" i="2"/>
  <c r="AI27" i="2"/>
  <c r="AJ5" i="2"/>
  <c r="AJ27" i="2"/>
  <c r="AK5" i="2"/>
  <c r="AK27" i="2"/>
  <c r="AL5" i="2"/>
  <c r="AL27" i="2"/>
  <c r="AM5" i="2"/>
  <c r="AM27" i="2"/>
  <c r="AN5" i="2"/>
  <c r="AN27" i="2"/>
  <c r="AO5" i="2"/>
  <c r="AO27" i="2"/>
  <c r="AP5" i="2"/>
  <c r="AP27" i="2"/>
  <c r="AQ5" i="2"/>
  <c r="AQ27" i="2"/>
  <c r="AR5" i="2"/>
  <c r="AR27" i="2"/>
  <c r="AS5" i="2"/>
  <c r="AS27" i="2"/>
  <c r="AT5" i="2"/>
  <c r="AT27" i="2"/>
  <c r="AU5" i="2"/>
  <c r="AU27" i="2"/>
  <c r="AV5" i="2"/>
  <c r="AV27" i="2"/>
  <c r="AW5" i="2"/>
  <c r="AW27" i="2"/>
  <c r="AX5" i="2"/>
  <c r="AX27" i="2"/>
  <c r="AY5" i="2"/>
  <c r="AY27" i="2"/>
  <c r="AZ5" i="2"/>
  <c r="AZ27" i="2"/>
  <c r="BA5" i="2"/>
  <c r="BA27" i="2"/>
  <c r="BB5" i="2"/>
  <c r="BB27" i="2"/>
  <c r="BC5" i="2"/>
  <c r="BC27" i="2"/>
  <c r="BD5" i="2"/>
  <c r="BD27" i="2"/>
  <c r="BE5" i="2"/>
  <c r="BE27" i="2"/>
  <c r="BF5" i="2"/>
  <c r="BF27" i="2"/>
  <c r="BG5" i="2"/>
  <c r="BG27" i="2"/>
  <c r="BH5" i="2"/>
  <c r="BH27" i="2"/>
  <c r="BI5" i="2"/>
  <c r="BI27" i="2"/>
  <c r="BJ5" i="2"/>
  <c r="BJ27" i="2"/>
  <c r="BK5" i="2"/>
  <c r="BK27" i="2"/>
  <c r="BL5" i="2"/>
  <c r="BL27" i="2"/>
  <c r="BM5" i="2"/>
  <c r="BM27" i="2"/>
  <c r="BN5" i="2"/>
  <c r="BN27" i="2"/>
  <c r="BO5" i="2"/>
  <c r="BO27" i="2"/>
  <c r="BP5" i="2"/>
  <c r="BP27" i="2"/>
  <c r="BQ5" i="2"/>
  <c r="BQ27" i="2"/>
  <c r="BR5" i="2"/>
  <c r="BR27" i="2"/>
  <c r="BS5" i="2"/>
  <c r="BS27" i="2"/>
  <c r="BT5" i="2"/>
  <c r="BT27" i="2"/>
  <c r="BU5" i="2"/>
  <c r="BU27" i="2"/>
  <c r="BV5" i="2"/>
  <c r="BV27" i="2"/>
  <c r="B31" i="2"/>
  <c r="B32" i="2"/>
  <c r="BV20" i="3"/>
  <c r="BW20" i="3"/>
  <c r="BX20" i="3"/>
  <c r="BY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BV33" i="2"/>
  <c r="BT33" i="2"/>
  <c r="BR33" i="2"/>
  <c r="BP33" i="2"/>
  <c r="BO33" i="2"/>
  <c r="BN33" i="2"/>
  <c r="BL33" i="2"/>
  <c r="BJ33" i="2"/>
  <c r="BV32" i="2"/>
  <c r="BT32" i="2"/>
  <c r="BS32" i="2"/>
  <c r="BR32" i="2"/>
  <c r="BP32" i="2"/>
  <c r="BO32" i="2"/>
  <c r="BN32" i="2"/>
  <c r="BL32" i="2"/>
  <c r="BK32" i="2"/>
  <c r="BJ32" i="2"/>
  <c r="BH32" i="2"/>
  <c r="BG32" i="2"/>
  <c r="BF32" i="2"/>
  <c r="BD32" i="2"/>
  <c r="BC32" i="2"/>
  <c r="BB32" i="2"/>
  <c r="AZ32" i="2"/>
  <c r="AY32" i="2"/>
  <c r="AX32" i="2"/>
  <c r="AV32" i="2"/>
  <c r="AU32" i="2"/>
  <c r="AT32" i="2"/>
  <c r="AR32" i="2"/>
  <c r="AQ32" i="2"/>
  <c r="AP32" i="2"/>
  <c r="AN32" i="2"/>
  <c r="AM32" i="2"/>
  <c r="AL32" i="2"/>
  <c r="AJ32" i="2"/>
  <c r="AI32" i="2"/>
  <c r="AH32" i="2"/>
  <c r="AF32" i="2"/>
  <c r="AE32" i="2"/>
  <c r="AD32" i="2"/>
  <c r="AB32" i="2"/>
  <c r="AA32" i="2"/>
  <c r="Z32" i="2"/>
  <c r="X32" i="2"/>
  <c r="W32" i="2"/>
  <c r="V32" i="2"/>
  <c r="T32" i="2"/>
  <c r="S32" i="2"/>
  <c r="R32" i="2"/>
  <c r="P32" i="2"/>
  <c r="O32" i="2"/>
  <c r="N32" i="2"/>
  <c r="L32" i="2"/>
  <c r="K32" i="2"/>
  <c r="J32" i="2"/>
  <c r="H32" i="2"/>
  <c r="G32" i="2"/>
  <c r="F32" i="2"/>
  <c r="D32" i="2"/>
  <c r="C32" i="2"/>
  <c r="BV31" i="2"/>
  <c r="BT31" i="2"/>
  <c r="BS31" i="2"/>
  <c r="BR31" i="2"/>
  <c r="BP31" i="2"/>
  <c r="BO31" i="2"/>
  <c r="BN31" i="2"/>
  <c r="BL31" i="2"/>
  <c r="BK31" i="2"/>
  <c r="BJ31" i="2"/>
  <c r="BH31" i="2"/>
  <c r="BG31" i="2"/>
  <c r="BF31" i="2"/>
  <c r="BD31" i="2"/>
  <c r="BC31" i="2"/>
  <c r="BB31" i="2"/>
  <c r="AZ31" i="2"/>
  <c r="AY31" i="2"/>
  <c r="AX31" i="2"/>
  <c r="AV31" i="2"/>
  <c r="AU31" i="2"/>
  <c r="AT31" i="2"/>
  <c r="AR31" i="2"/>
  <c r="AQ31" i="2"/>
  <c r="AP31" i="2"/>
  <c r="AN31" i="2"/>
  <c r="AM31" i="2"/>
  <c r="AL31" i="2"/>
  <c r="AJ31" i="2"/>
  <c r="AI31" i="2"/>
  <c r="AH31" i="2"/>
  <c r="AF31" i="2"/>
  <c r="AE31" i="2"/>
  <c r="AD31" i="2"/>
  <c r="AB31" i="2"/>
  <c r="AA31" i="2"/>
  <c r="Z31" i="2"/>
  <c r="X31" i="2"/>
  <c r="W31" i="2"/>
  <c r="V31" i="2"/>
  <c r="T31" i="2"/>
  <c r="S31" i="2"/>
  <c r="R31" i="2"/>
  <c r="P31" i="2"/>
  <c r="O31" i="2"/>
  <c r="N31" i="2"/>
  <c r="L31" i="2"/>
  <c r="K31" i="2"/>
  <c r="J31" i="2"/>
  <c r="H31" i="2"/>
  <c r="G31" i="2"/>
  <c r="F31" i="2"/>
  <c r="D31" i="2"/>
  <c r="C31" i="2"/>
  <c r="M8" i="1"/>
  <c r="L8" i="1"/>
  <c r="K8" i="1"/>
  <c r="J8" i="1"/>
  <c r="I8" i="1"/>
  <c r="H8" i="1"/>
  <c r="G8" i="1"/>
  <c r="F8" i="1"/>
  <c r="E8" i="1"/>
  <c r="D8" i="1"/>
  <c r="C8" i="1"/>
  <c r="B8" i="1"/>
  <c r="M7" i="1"/>
  <c r="M9" i="1"/>
  <c r="L7" i="1"/>
  <c r="L9" i="1"/>
  <c r="K7" i="1"/>
  <c r="K9" i="1"/>
  <c r="J7" i="1"/>
  <c r="J9" i="1"/>
  <c r="I7" i="1"/>
  <c r="I9" i="1"/>
  <c r="H7" i="1"/>
  <c r="H9" i="1"/>
  <c r="G7" i="1"/>
  <c r="G9" i="1"/>
  <c r="F7" i="1"/>
  <c r="F9" i="1"/>
  <c r="E7" i="1"/>
  <c r="E9" i="1"/>
  <c r="D7" i="1"/>
  <c r="D9" i="1"/>
  <c r="C7" i="1"/>
  <c r="C9" i="1"/>
  <c r="B7" i="1"/>
  <c r="B9" i="1"/>
  <c r="E31" i="2"/>
  <c r="I31" i="2"/>
  <c r="M31" i="2"/>
  <c r="Q31" i="2"/>
  <c r="U31" i="2"/>
  <c r="Y31" i="2"/>
  <c r="AC31" i="2"/>
  <c r="AG31" i="2"/>
  <c r="AK31" i="2"/>
  <c r="AO31" i="2"/>
  <c r="AS31" i="2"/>
  <c r="AW31" i="2"/>
  <c r="BA31" i="2"/>
  <c r="BE31" i="2"/>
  <c r="BI31" i="2"/>
  <c r="BM31" i="2"/>
  <c r="BQ31" i="2"/>
  <c r="BU31" i="2"/>
</calcChain>
</file>

<file path=xl/sharedStrings.xml><?xml version="1.0" encoding="utf-8"?>
<sst xmlns="http://schemas.openxmlformats.org/spreadsheetml/2006/main" count="425" uniqueCount="125">
  <si>
    <t>Sourc: NASBO state expenditure reports</t>
  </si>
  <si>
    <t>In Trillions</t>
  </si>
  <si>
    <t>Fiscal Year</t>
  </si>
  <si>
    <t>Total State Spending</t>
  </si>
  <si>
    <t>Federal Share</t>
  </si>
  <si>
    <t>State Share</t>
  </si>
  <si>
    <r>
      <t>Table 12.2—</t>
    </r>
    <r>
      <rPr>
        <b/>
        <sz val="10"/>
        <rFont val="Arial"/>
        <family val="2"/>
      </rPr>
      <t>TOTAL OUTLAYS FOR GRANTS TO STATE AND LOCAL GOVERNMENTS BY FUNCTION AND FUND GROUP: 1940–2015</t>
    </r>
  </si>
  <si>
    <t>(in millions of dollars)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</si>
  <si>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</si>
  <si>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</si>
  <si>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</si>
  <si>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</si>
  <si>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</si>
  <si>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</si>
  <si>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</si>
  <si>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</si>
  <si>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</si>
  <si>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</si>
  <si>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</si>
  <si>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</si>
  <si>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</si>
  <si>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</si>
  <si>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</si>
  <si>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</si>
  <si>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</si>
  <si>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</si>
  <si>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</si>
  <si>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</si>
  <si>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</si>
  <si>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</si>
  <si>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</si>
  <si>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</si>
  <si>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</si>
  <si>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</si>
  <si>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</si>
  <si>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</si>
  <si>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</si>
  <si>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</si>
  <si>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</si>
  <si>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</si>
  <si>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</si>
  <si>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</si>
  <si>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</si>
  <si>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</si>
  <si>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</si>
  <si>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</si>
  <si>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</si>
  <si>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</si>
  <si>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</si>
  <si>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</si>
  <si>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</si>
  <si>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</si>
  <si>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</si>
  <si>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</si>
  <si>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</si>
  <si>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</si>
  <si>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</si>
  <si>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</si>
  <si>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</si>
  <si>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</si>
  <si>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</si>
  <si>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</si>
  <si>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</si>
  <si>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</si>
  <si>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</si>
  <si>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</si>
  <si>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</si>
  <si>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</si>
  <si>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</si>
  <si>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</si>
  <si>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</si>
  <si>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</si>
  <si>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</si>
  <si>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</si>
  <si>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</si>
  <si>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</si>
  <si>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</si>
  <si>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</si>
  <si>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Non-Health Programs</t>
  </si>
  <si>
    <t>National defense</t>
  </si>
  <si>
    <t>International affairs</t>
  </si>
  <si>
    <t>Energy</t>
  </si>
  <si>
    <t>Natural resources and environment</t>
  </si>
  <si>
    <t>Agriculture</t>
  </si>
  <si>
    <t>Commerce and housing credit</t>
  </si>
  <si>
    <t>Transportation</t>
  </si>
  <si>
    <t>Community and regional development</t>
  </si>
  <si>
    <t>Education, training, employment, and social services</t>
  </si>
  <si>
    <t>Health Programs</t>
  </si>
  <si>
    <t>Income security</t>
  </si>
  <si>
    <t>Social security</t>
  </si>
  <si>
    <t>Veterans benefits and services</t>
  </si>
  <si>
    <t>Administration of justice</t>
  </si>
  <si>
    <t>General government</t>
  </si>
  <si>
    <t xml:space="preserve">Total outlays for grants to State and local governments </t>
  </si>
  <si>
    <t xml:space="preserve">Total  </t>
  </si>
  <si>
    <t>OMB Composite Deflator</t>
  </si>
  <si>
    <t>Function and Fund Group</t>
  </si>
  <si>
    <t>2010</t>
  </si>
  <si>
    <t>Health</t>
  </si>
  <si>
    <t>Total outlays for grants to State and local governments</t>
  </si>
  <si>
    <t>..........</t>
  </si>
  <si>
    <t>*</t>
  </si>
  <si>
    <t>2015 estimate</t>
  </si>
  <si>
    <t>Total minus Health</t>
  </si>
  <si>
    <t>Table 12.2—TOTAL OUTLAYS FOR GRANTS TO STATE AND LOCAL GOVERNMENTS BY FUNCTION AND FUND GROUP: 1940–2015</t>
  </si>
  <si>
    <t>Source: U.S. Federal Budget, FY 2016, Historical Table 12.2</t>
  </si>
  <si>
    <t>In $2015 Millions</t>
  </si>
  <si>
    <t>In $2015 Billions</t>
  </si>
  <si>
    <t>Needs data labels (% share for both)</t>
  </si>
  <si>
    <t>2015(p)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</si>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</sst>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&quot;$&quot;#,##0.00"/>
    <numFmt numFmtId="166" formatCode="0.0%"/>
    <numFmt numFmtId="167" formatCode="_(&quot;$&quot;* #,##0_);_(&quot;$&quot;* \(#,##0\);_(&quot;$&quot;* &quot;-&quot;??_);_(@_)"/>
    <numFmt numFmtId="168" formatCode="#,##0.0_);\(#,##0.0\)"/>
    <numFmt numFmtId="169" formatCode="#,##0.0000"/>
    <numFmt numFmtId="170" formatCode="_(&quot;$&quot;* #,##0_);_(&quot;$&quot;* \(#,##0\);_(&quot;$&quot;* &quot;-&quot;????_);_(@_)"/>
    <numFmt numFmtId="171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2" fillId="0" borderId="0" xfId="1" applyFont="1" applyProtection="1"/>
    <xf numFmtId="0" fontId="4" fillId="0" borderId="0" xfId="1" applyFont="1" applyProtection="1"/>
    <xf numFmtId="0" fontId="4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Protection="1"/>
    <xf numFmtId="0" fontId="2" fillId="0" borderId="0" xfId="1" applyFont="1" applyBorder="1" applyAlignment="1" applyProtection="1">
      <alignment horizontal="center" vertical="center" wrapText="1"/>
    </xf>
    <xf numFmtId="167" fontId="2" fillId="0" borderId="0" xfId="2" applyNumberFormat="1" applyFont="1" applyBorder="1" applyAlignment="1" applyProtection="1">
      <alignment horizontal="center" vertical="center" wrapText="1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167" fontId="2" fillId="0" borderId="0" xfId="2" applyNumberFormat="1" applyFont="1" applyBorder="1" applyAlignment="1" applyProtection="1">
      <alignment horizontal="right" wrapText="1"/>
    </xf>
    <xf numFmtId="0" fontId="2" fillId="0" borderId="0" xfId="1" applyFont="1" applyAlignment="1" applyProtection="1">
      <alignment wrapText="1"/>
    </xf>
    <xf numFmtId="3" fontId="2" fillId="0" borderId="1" xfId="1" applyNumberFormat="1" applyFont="1" applyBorder="1" applyAlignment="1" applyProtection="1">
      <alignment horizontal="right" wrapText="1"/>
    </xf>
    <xf numFmtId="0" fontId="4" fillId="0" borderId="0" xfId="1" applyFont="1" applyAlignment="1" applyProtection="1">
      <alignment horizontal="left" wrapText="1" indent="3"/>
    </xf>
    <xf numFmtId="3" fontId="2" fillId="0" borderId="2" xfId="1" applyNumberFormat="1" applyFont="1" applyBorder="1" applyAlignment="1" applyProtection="1">
      <alignment horizontal="right" wrapText="1"/>
    </xf>
    <xf numFmtId="0" fontId="2" fillId="0" borderId="0" xfId="1" applyFont="1" applyAlignment="1" applyProtection="1">
      <alignment horizontal="center"/>
    </xf>
    <xf numFmtId="0" fontId="5" fillId="0" borderId="0" xfId="1" applyFont="1"/>
    <xf numFmtId="168" fontId="5" fillId="0" borderId="0" xfId="1" applyNumberFormat="1" applyFont="1"/>
    <xf numFmtId="0" fontId="7" fillId="0" borderId="0" xfId="3" applyFont="1" applyProtection="1"/>
    <xf numFmtId="0" fontId="6" fillId="0" borderId="4" xfId="3" applyFont="1" applyBorder="1" applyAlignment="1" applyProtection="1">
      <alignment horizontal="center" vertical="center" wrapText="1"/>
    </xf>
    <xf numFmtId="0" fontId="6" fillId="0" borderId="5" xfId="3" applyFont="1" applyBorder="1" applyAlignment="1" applyProtection="1">
      <alignment horizontal="center" vertical="center" wrapText="1"/>
    </xf>
    <xf numFmtId="0" fontId="7" fillId="0" borderId="0" xfId="3" applyFont="1" applyAlignment="1" applyProtection="1">
      <alignment wrapText="1"/>
    </xf>
    <xf numFmtId="3" fontId="7" fillId="0" borderId="1" xfId="3" applyNumberFormat="1" applyFont="1" applyBorder="1" applyAlignment="1" applyProtection="1">
      <alignment horizontal="right" wrapText="1"/>
    </xf>
    <xf numFmtId="3" fontId="7" fillId="0" borderId="1" xfId="1" applyNumberFormat="1" applyFont="1" applyBorder="1" applyAlignment="1" applyProtection="1">
      <alignment horizontal="right" wrapText="1"/>
    </xf>
    <xf numFmtId="0" fontId="6" fillId="0" borderId="0" xfId="3" applyFont="1" applyAlignment="1" applyProtection="1">
      <alignment horizontal="left" wrapText="1" indent="3"/>
    </xf>
    <xf numFmtId="3" fontId="7" fillId="0" borderId="2" xfId="3" applyNumberFormat="1" applyFont="1" applyBorder="1" applyAlignment="1" applyProtection="1">
      <alignment horizontal="right" wrapText="1"/>
    </xf>
    <xf numFmtId="3" fontId="7" fillId="0" borderId="2" xfId="1" applyNumberFormat="1" applyFont="1" applyBorder="1" applyAlignment="1" applyProtection="1">
      <alignment horizontal="right" wrapText="1"/>
    </xf>
    <xf numFmtId="3" fontId="1" fillId="0" borderId="0" xfId="3" applyNumberFormat="1"/>
    <xf numFmtId="0" fontId="1" fillId="0" borderId="0" xfId="3"/>
    <xf numFmtId="3" fontId="7" fillId="0" borderId="0" xfId="3" applyNumberFormat="1" applyFont="1" applyBorder="1" applyAlignment="1" applyProtection="1">
      <alignment horizontal="right" wrapText="1"/>
    </xf>
    <xf numFmtId="169" fontId="2" fillId="0" borderId="0" xfId="0" applyNumberFormat="1" applyFont="1" applyBorder="1" applyAlignment="1" applyProtection="1">
      <alignment horizontal="right" wrapText="1"/>
    </xf>
    <xf numFmtId="170" fontId="5" fillId="0" borderId="0" xfId="1" applyNumberFormat="1" applyFont="1"/>
    <xf numFmtId="0" fontId="2" fillId="2" borderId="0" xfId="1" applyFont="1" applyFill="1" applyProtection="1"/>
    <xf numFmtId="168" fontId="5" fillId="2" borderId="0" xfId="1" applyNumberFormat="1" applyFont="1" applyFill="1"/>
    <xf numFmtId="0" fontId="5" fillId="2" borderId="0" xfId="1" applyFont="1" applyFill="1"/>
    <xf numFmtId="0" fontId="0" fillId="2" borderId="0" xfId="0" applyFill="1"/>
    <xf numFmtId="49" fontId="0" fillId="0" borderId="0" xfId="0" applyNumberFormat="1" applyAlignment="1">
      <alignment horizontal="center"/>
    </xf>
    <xf numFmtId="49" fontId="0" fillId="0" borderId="0" xfId="0" quotePrefix="1" applyNumberFormat="1" applyAlignment="1">
      <alignment horizontal="center"/>
    </xf>
    <xf numFmtId="171" fontId="0" fillId="0" borderId="0" xfId="0" quotePrefix="1" applyNumberFormat="1" applyAlignment="1">
      <alignment horizontal="center"/>
    </xf>
    <xf numFmtId="9" fontId="0" fillId="0" borderId="0" xfId="0" applyNumberFormat="1"/>
    <xf numFmtId="0" fontId="2" fillId="0" borderId="0" xfId="1" applyFont="1" applyAlignment="1" applyProtection="1">
      <alignment horizontal="left" wrapText="1"/>
    </xf>
    <xf numFmtId="0" fontId="4" fillId="0" borderId="0" xfId="1" applyFont="1" applyBorder="1" applyAlignment="1" applyProtection="1">
      <alignment horizontal="center" wrapText="1"/>
    </xf>
    <xf numFmtId="0" fontId="6" fillId="0" borderId="0" xfId="3" applyFont="1" applyAlignment="1" applyProtection="1">
      <alignment horizontal="center" wrapText="1"/>
    </xf>
    <xf numFmtId="0" fontId="7" fillId="0" borderId="3" xfId="3" applyFont="1" applyBorder="1" applyAlignment="1" applyProtection="1">
      <alignment horizontal="center" wrapText="1"/>
    </xf>
  </cellXfs>
  <cellStyles count="12">
    <cellStyle name="Currency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colors>
    <mruColors>
      <color rgb="FF9ACF89"/>
      <color rgb="FF45B97C"/>
      <color rgb="FF75C044"/>
      <color rgb="FF14A1AC"/>
      <color rgb="FFFF6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13744128106"/>
          <c:y val="0.143587212685373"/>
          <c:w val="0.797147407670682"/>
          <c:h val="0.667261456712985"/>
        </c:manualLayout>
      </c:layout>
      <c:areaChart>
        <c:grouping val="standard"/>
        <c:varyColors val="0"/>
        <c:ser>
          <c:idx val="0"/>
          <c:order val="0"/>
          <c:tx>
            <c:strRef>
              <c:f>'Chart 1'!$A$31</c:f>
              <c:strCache>
                <c:ptCount val="1"/>
                <c:pt idx="0">
                  <c:v>Non-Health Programs</c:v>
                </c:pt>
              </c:strCache>
            </c:strRef>
          </c:tx>
          <c:spPr>
            <a:solidFill>
              <a:srgbClr val="14A1AC">
                <a:alpha val="20000"/>
              </a:srgbClr>
            </a:solidFill>
            <a:ln w="44450">
              <a:solidFill>
                <a:srgbClr val="14A1AC"/>
              </a:solidFill>
            </a:ln>
          </c:spPr>
          <c:cat>
            <c:strRef>
              <c:f>'Chart 1'!$B$3:$BY$3</c:f>
              <c:strCach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2015(p)</c:v>
                </c:pt>
              </c:strCache>
            </c:strRef>
          </c:cat>
          <c:val>
            <c:numRef>
              <c:f>'Chart 1'!$B$31:$BY$31</c:f>
              <c:numCache>
                <c:formatCode>#,##0.0_);\(#,##0.0\)</c:formatCode>
                <c:ptCount val="76"/>
                <c:pt idx="0">
                  <c:v>11.50914709517923</c:v>
                </c:pt>
                <c:pt idx="1">
                  <c:v>10.70623095238095</c:v>
                </c:pt>
                <c:pt idx="2">
                  <c:v>10.46823503325942</c:v>
                </c:pt>
                <c:pt idx="3">
                  <c:v>10.05351508844953</c:v>
                </c:pt>
                <c:pt idx="4">
                  <c:v>9.17053467336683</c:v>
                </c:pt>
                <c:pt idx="5">
                  <c:v>8.255811579980372</c:v>
                </c:pt>
                <c:pt idx="6">
                  <c:v>7.505888686131387</c:v>
                </c:pt>
                <c:pt idx="7">
                  <c:v>13.91770559210526</c:v>
                </c:pt>
                <c:pt idx="8">
                  <c:v>12.93740646130729</c:v>
                </c:pt>
                <c:pt idx="9">
                  <c:v>14.38758109090909</c:v>
                </c:pt>
                <c:pt idx="10">
                  <c:v>17.22728708487085</c:v>
                </c:pt>
                <c:pt idx="11">
                  <c:v>16.20854481792717</c:v>
                </c:pt>
                <c:pt idx="12">
                  <c:v>16.53058181818182</c:v>
                </c:pt>
                <c:pt idx="13">
                  <c:v>19.28541534391534</c:v>
                </c:pt>
                <c:pt idx="14">
                  <c:v>20.84839738562092</c:v>
                </c:pt>
                <c:pt idx="15">
                  <c:v>21.8937924773022</c:v>
                </c:pt>
                <c:pt idx="16">
                  <c:v>23.70135398230088</c:v>
                </c:pt>
                <c:pt idx="17">
                  <c:v>25.39912858013406</c:v>
                </c:pt>
                <c:pt idx="18">
                  <c:v>30.59476167947959</c:v>
                </c:pt>
                <c:pt idx="19">
                  <c:v>39.81590797903321</c:v>
                </c:pt>
                <c:pt idx="20">
                  <c:v>42.8156059735784</c:v>
                </c:pt>
                <c:pt idx="21">
                  <c:v>42.59957847025494</c:v>
                </c:pt>
                <c:pt idx="22">
                  <c:v>46.45159506449804</c:v>
                </c:pt>
                <c:pt idx="23">
                  <c:v>49.47202659279778</c:v>
                </c:pt>
                <c:pt idx="24">
                  <c:v>57.70785440613027</c:v>
                </c:pt>
                <c:pt idx="25">
                  <c:v>60.60938353953738</c:v>
                </c:pt>
                <c:pt idx="26">
                  <c:v>67.61600210637175</c:v>
                </c:pt>
                <c:pt idx="27">
                  <c:v>75.90556668369951</c:v>
                </c:pt>
                <c:pt idx="28">
                  <c:v>85.75401679841897</c:v>
                </c:pt>
                <c:pt idx="29">
                  <c:v>87.76135758148322</c:v>
                </c:pt>
                <c:pt idx="30">
                  <c:v>99.25865710443748</c:v>
                </c:pt>
                <c:pt idx="31">
                  <c:v>110.3110793515358</c:v>
                </c:pt>
                <c:pt idx="32">
                  <c:v>126.5106718241042</c:v>
                </c:pt>
                <c:pt idx="33">
                  <c:v>153.2277330210773</c:v>
                </c:pt>
                <c:pt idx="34">
                  <c:v>143.8510896501458</c:v>
                </c:pt>
                <c:pt idx="35">
                  <c:v>148.3005860588041</c:v>
                </c:pt>
                <c:pt idx="36">
                  <c:v>163.0410009267841</c:v>
                </c:pt>
                <c:pt idx="37">
                  <c:v>177.7610069164265</c:v>
                </c:pt>
                <c:pt idx="38">
                  <c:v>192.7123261339093</c:v>
                </c:pt>
                <c:pt idx="39">
                  <c:v>188.8380894776305</c:v>
                </c:pt>
                <c:pt idx="40">
                  <c:v>190.440955862069</c:v>
                </c:pt>
                <c:pt idx="41">
                  <c:v>173.908227434555</c:v>
                </c:pt>
                <c:pt idx="42">
                  <c:v>148.7472917891436</c:v>
                </c:pt>
                <c:pt idx="43">
                  <c:v>148.4875555555555</c:v>
                </c:pt>
                <c:pt idx="44">
                  <c:v>150.3613241479333</c:v>
                </c:pt>
                <c:pt idx="45">
                  <c:v>156.460177925952</c:v>
                </c:pt>
                <c:pt idx="46">
                  <c:v>160.6887342597358</c:v>
                </c:pt>
                <c:pt idx="47">
                  <c:v>145.0986803154892</c:v>
                </c:pt>
                <c:pt idx="48">
                  <c:v>147.3759102584945</c:v>
                </c:pt>
                <c:pt idx="49">
                  <c:v>146.000241713571</c:v>
                </c:pt>
                <c:pt idx="50">
                  <c:v>151.1133056729028</c:v>
                </c:pt>
                <c:pt idx="51">
                  <c:v>157.5920361358006</c:v>
                </c:pt>
                <c:pt idx="52">
                  <c:v>166.1546218176647</c:v>
                </c:pt>
                <c:pt idx="53">
                  <c:v>173.4058680188941</c:v>
                </c:pt>
                <c:pt idx="54">
                  <c:v>185.1695138001359</c:v>
                </c:pt>
                <c:pt idx="55">
                  <c:v>191.6388518173346</c:v>
                </c:pt>
                <c:pt idx="56">
                  <c:v>186.3525805777023</c:v>
                </c:pt>
                <c:pt idx="57">
                  <c:v>190.1910408425379</c:v>
                </c:pt>
                <c:pt idx="58">
                  <c:v>194.9748071555443</c:v>
                </c:pt>
                <c:pt idx="59">
                  <c:v>211.2261109997494</c:v>
                </c:pt>
                <c:pt idx="60">
                  <c:v>216.5132654965018</c:v>
                </c:pt>
                <c:pt idx="61">
                  <c:v>235.3153928571428</c:v>
                </c:pt>
                <c:pt idx="62">
                  <c:v>250.9393691908469</c:v>
                </c:pt>
                <c:pt idx="63">
                  <c:v>272.2373277777778</c:v>
                </c:pt>
                <c:pt idx="64">
                  <c:v>269.2464497402304</c:v>
                </c:pt>
                <c:pt idx="65">
                  <c:v>276.0930989925537</c:v>
                </c:pt>
                <c:pt idx="66">
                  <c:v>275.0431019196097</c:v>
                </c:pt>
                <c:pt idx="67">
                  <c:v>266.3686125567946</c:v>
                </c:pt>
                <c:pt idx="68">
                  <c:v>269.62976203966</c:v>
                </c:pt>
                <c:pt idx="69">
                  <c:v>295.3976134</c:v>
                </c:pt>
                <c:pt idx="70">
                  <c:v>345.5738859918708</c:v>
                </c:pt>
                <c:pt idx="71">
                  <c:v>334.3707434850253</c:v>
                </c:pt>
                <c:pt idx="72">
                  <c:v>289.2299854740061</c:v>
                </c:pt>
                <c:pt idx="73">
                  <c:v>270.7477728724404</c:v>
                </c:pt>
                <c:pt idx="74">
                  <c:v>260.4139176535899</c:v>
                </c:pt>
                <c:pt idx="75">
                  <c:v>274.122</c:v>
                </c:pt>
              </c:numCache>
            </c:numRef>
          </c:val>
        </c:ser>
        <c:ser>
          <c:idx val="1"/>
          <c:order val="1"/>
          <c:tx>
            <c:strRef>
              <c:f>'Chart 1'!$A$32</c:f>
              <c:strCache>
                <c:ptCount val="1"/>
                <c:pt idx="0">
                  <c:v>Health Programs</c:v>
                </c:pt>
              </c:strCache>
            </c:strRef>
          </c:tx>
          <c:spPr>
            <a:solidFill>
              <a:srgbClr val="FF6C2C">
                <a:alpha val="15000"/>
              </a:srgbClr>
            </a:solidFill>
            <a:ln w="44450">
              <a:solidFill>
                <a:srgbClr val="FF6C2C"/>
              </a:solidFill>
            </a:ln>
          </c:spPr>
          <c:cat>
            <c:strRef>
              <c:f>'Chart 1'!$B$3:$BY$3</c:f>
              <c:strCach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2015(p)</c:v>
                </c:pt>
              </c:strCache>
            </c:strRef>
          </c:cat>
          <c:val>
            <c:numRef>
              <c:f>'Chart 1'!$B$32:$BY$32</c:f>
              <c:numCache>
                <c:formatCode>#,##0.0_);\(#,##0.0\)</c:formatCode>
                <c:ptCount val="76"/>
                <c:pt idx="0">
                  <c:v>0.297883807169345</c:v>
                </c:pt>
                <c:pt idx="1">
                  <c:v>0.339052380952381</c:v>
                </c:pt>
                <c:pt idx="2">
                  <c:v>0.364323725055432</c:v>
                </c:pt>
                <c:pt idx="3">
                  <c:v>0.36475338189386</c:v>
                </c:pt>
                <c:pt idx="4">
                  <c:v>0.858705527638191</c:v>
                </c:pt>
                <c:pt idx="5">
                  <c:v>0.978227674190383</c:v>
                </c:pt>
                <c:pt idx="6">
                  <c:v>0.679627737226277</c:v>
                </c:pt>
                <c:pt idx="7">
                  <c:v>0.522476973684211</c:v>
                </c:pt>
                <c:pt idx="8">
                  <c:v>0.329196093163035</c:v>
                </c:pt>
                <c:pt idx="9">
                  <c:v>0.557658181818182</c:v>
                </c:pt>
                <c:pt idx="10">
                  <c:v>0.986264206642066</c:v>
                </c:pt>
                <c:pt idx="11">
                  <c:v>1.334731092436974</c:v>
                </c:pt>
                <c:pt idx="12">
                  <c:v>1.416274747474747</c:v>
                </c:pt>
                <c:pt idx="13">
                  <c:v>1.253334656084656</c:v>
                </c:pt>
                <c:pt idx="14">
                  <c:v>1.030964705882353</c:v>
                </c:pt>
                <c:pt idx="15">
                  <c:v>0.887970168612192</c:v>
                </c:pt>
                <c:pt idx="16">
                  <c:v>0.955532237673831</c:v>
                </c:pt>
                <c:pt idx="17">
                  <c:v>1.128108470444851</c:v>
                </c:pt>
                <c:pt idx="18">
                  <c:v>1.178963926670609</c:v>
                </c:pt>
                <c:pt idx="19">
                  <c:v>1.416300524170064</c:v>
                </c:pt>
                <c:pt idx="20">
                  <c:v>1.346442274554853</c:v>
                </c:pt>
                <c:pt idx="21">
                  <c:v>1.626032861189802</c:v>
                </c:pt>
                <c:pt idx="22">
                  <c:v>2.242406057206954</c:v>
                </c:pt>
                <c:pt idx="23">
                  <c:v>2.730914127423822</c:v>
                </c:pt>
                <c:pt idx="24">
                  <c:v>3.231639846743295</c:v>
                </c:pt>
                <c:pt idx="25">
                  <c:v>3.676867132867132</c:v>
                </c:pt>
                <c:pt idx="26">
                  <c:v>6.720068457082674</c:v>
                </c:pt>
                <c:pt idx="27">
                  <c:v>9.358757281553396</c:v>
                </c:pt>
                <c:pt idx="28">
                  <c:v>14.64502173913043</c:v>
                </c:pt>
                <c:pt idx="29">
                  <c:v>16.57329333963155</c:v>
                </c:pt>
                <c:pt idx="30">
                  <c:v>18.8982277005827</c:v>
                </c:pt>
                <c:pt idx="31">
                  <c:v>21.0013976109215</c:v>
                </c:pt>
                <c:pt idx="32">
                  <c:v>26.80518729641694</c:v>
                </c:pt>
                <c:pt idx="33">
                  <c:v>25.69187587822014</c:v>
                </c:pt>
                <c:pt idx="34">
                  <c:v>29.22929591836735</c:v>
                </c:pt>
                <c:pt idx="35">
                  <c:v>31.88131483316815</c:v>
                </c:pt>
                <c:pt idx="36">
                  <c:v>36.93294902687673</c:v>
                </c:pt>
                <c:pt idx="37">
                  <c:v>38.20957233429395</c:v>
                </c:pt>
                <c:pt idx="38">
                  <c:v>37.63219492440604</c:v>
                </c:pt>
                <c:pt idx="39">
                  <c:v>39.36157410647338</c:v>
                </c:pt>
                <c:pt idx="40">
                  <c:v>39.68117977011494</c:v>
                </c:pt>
                <c:pt idx="41">
                  <c:v>43.34572356020942</c:v>
                </c:pt>
                <c:pt idx="42">
                  <c:v>40.4394289633549</c:v>
                </c:pt>
                <c:pt idx="43">
                  <c:v>41.57914714714714</c:v>
                </c:pt>
                <c:pt idx="44">
                  <c:v>43.36520993473531</c:v>
                </c:pt>
                <c:pt idx="45">
                  <c:v>46.99706158975258</c:v>
                </c:pt>
                <c:pt idx="46">
                  <c:v>50.40644055584148</c:v>
                </c:pt>
                <c:pt idx="47">
                  <c:v>54.16522302399731</c:v>
                </c:pt>
                <c:pt idx="48">
                  <c:v>58.03073386441228</c:v>
                </c:pt>
                <c:pt idx="49">
                  <c:v>62.81766197623516</c:v>
                </c:pt>
                <c:pt idx="50">
                  <c:v>72.53636994568497</c:v>
                </c:pt>
                <c:pt idx="51">
                  <c:v>89.03496750692116</c:v>
                </c:pt>
                <c:pt idx="52">
                  <c:v>111.2631011235955</c:v>
                </c:pt>
                <c:pt idx="53">
                  <c:v>121.2351222561823</c:v>
                </c:pt>
                <c:pt idx="54">
                  <c:v>128.4767926580557</c:v>
                </c:pt>
                <c:pt idx="55">
                  <c:v>136.4867524963387</c:v>
                </c:pt>
                <c:pt idx="56">
                  <c:v>139.8063129002745</c:v>
                </c:pt>
                <c:pt idx="57">
                  <c:v>139.2449519650655</c:v>
                </c:pt>
                <c:pt idx="58">
                  <c:v>147.0812841918295</c:v>
                </c:pt>
                <c:pt idx="59">
                  <c:v>156.403962164871</c:v>
                </c:pt>
                <c:pt idx="60">
                  <c:v>167.8569070823616</c:v>
                </c:pt>
                <c:pt idx="61">
                  <c:v>182.8664225790987</c:v>
                </c:pt>
                <c:pt idx="62">
                  <c:v>205.0186197216325</c:v>
                </c:pt>
                <c:pt idx="63">
                  <c:v>220.3655736111111</c:v>
                </c:pt>
                <c:pt idx="64">
                  <c:v>234.9196275129885</c:v>
                </c:pt>
                <c:pt idx="65">
                  <c:v>237.3222724485326</c:v>
                </c:pt>
                <c:pt idx="66">
                  <c:v>229.2649313819069</c:v>
                </c:pt>
                <c:pt idx="67">
                  <c:v>235.6297701363073</c:v>
                </c:pt>
                <c:pt idx="68">
                  <c:v>241.627463577499</c:v>
                </c:pt>
                <c:pt idx="69">
                  <c:v>293.917728</c:v>
                </c:pt>
                <c:pt idx="70">
                  <c:v>315.1085825319719</c:v>
                </c:pt>
                <c:pt idx="71">
                  <c:v>311.9259080124465</c:v>
                </c:pt>
                <c:pt idx="72">
                  <c:v>280.8396653287462</c:v>
                </c:pt>
                <c:pt idx="73">
                  <c:v>291.2245297764418</c:v>
                </c:pt>
                <c:pt idx="74">
                  <c:v>324.3450210954849</c:v>
                </c:pt>
                <c:pt idx="75">
                  <c:v>354.031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582600"/>
        <c:axId val="-2120107336"/>
      </c:areaChart>
      <c:catAx>
        <c:axId val="-2116582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-2120107336"/>
        <c:crosses val="autoZero"/>
        <c:auto val="1"/>
        <c:lblAlgn val="ctr"/>
        <c:lblOffset val="100"/>
        <c:tickLblSkip val="15"/>
        <c:tickMarkSkip val="2"/>
        <c:noMultiLvlLbl val="0"/>
      </c:catAx>
      <c:valAx>
        <c:axId val="-2120107336"/>
        <c:scaling>
          <c:orientation val="minMax"/>
          <c:max val="400.0"/>
        </c:scaling>
        <c:delete val="0"/>
        <c:axPos val="l"/>
        <c:majorGridlines>
          <c:spPr>
            <a:ln>
              <a:solidFill>
                <a:schemeClr val="tx1">
                  <a:alpha val="14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outlays, in billions of real 2015 dollars</a:t>
                </a:r>
              </a:p>
            </c:rich>
          </c:tx>
          <c:layout>
            <c:manualLayout>
              <c:xMode val="edge"/>
              <c:yMode val="edge"/>
              <c:x val="0.0268456963370585"/>
              <c:y val="0.197028119697237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ln>
            <a:noFill/>
          </a:ln>
        </c:spPr>
        <c:crossAx val="-2116582600"/>
        <c:crosses val="autoZero"/>
        <c:crossBetween val="midCat"/>
        <c:majorUnit val="100.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0"/>
            </a:pPr>
            <a:r>
              <a:rPr lang="en-US" sz="2200" b="0"/>
              <a:t>Total State Expenditures: Federal</a:t>
            </a:r>
            <a:r>
              <a:rPr lang="en-US" sz="2200" b="0" baseline="0"/>
              <a:t> and State Shares</a:t>
            </a:r>
            <a:endParaRPr lang="en-US" sz="2200" b="0"/>
          </a:p>
        </c:rich>
      </c:tx>
      <c:layout>
        <c:manualLayout>
          <c:xMode val="edge"/>
          <c:yMode val="edge"/>
          <c:x val="0.179914547123684"/>
          <c:y val="0.021690681271901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81167509698"/>
          <c:y val="0.121980791517912"/>
          <c:w val="0.857735142772602"/>
          <c:h val="0.6747718675401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'Chart 2'!$A$8</c:f>
              <c:strCache>
                <c:ptCount val="1"/>
                <c:pt idx="0">
                  <c:v>Federal Share</c:v>
                </c:pt>
              </c:strCache>
            </c:strRef>
          </c:tx>
          <c:spPr>
            <a:solidFill>
              <a:srgbClr val="45B97C"/>
            </a:solidFill>
          </c:spPr>
          <c:invertIfNegative val="0"/>
          <c:cat>
            <c:strRef>
              <c:f>'Chart 2'!$B$4:$O$4</c:f>
              <c:strCache>
                <c:ptCount val="14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14(p)</c:v>
                </c:pt>
              </c:strCache>
            </c:strRef>
          </c:cat>
          <c:val>
            <c:numRef>
              <c:f>'Chart 2'!$B$6:$O$6</c:f>
              <c:numCache>
                <c:formatCode>"$"#,##0.00</c:formatCode>
                <c:ptCount val="14"/>
                <c:pt idx="0">
                  <c:v>0.260567</c:v>
                </c:pt>
                <c:pt idx="1">
                  <c:v>0.295752</c:v>
                </c:pt>
                <c:pt idx="2">
                  <c:v>0.325102</c:v>
                </c:pt>
                <c:pt idx="3">
                  <c:v>0.343561</c:v>
                </c:pt>
                <c:pt idx="4">
                  <c:v>0.365787</c:v>
                </c:pt>
                <c:pt idx="5">
                  <c:v>0.368668</c:v>
                </c:pt>
                <c:pt idx="6">
                  <c:v>0.379271</c:v>
                </c:pt>
                <c:pt idx="7">
                  <c:v>0.388184</c:v>
                </c:pt>
                <c:pt idx="8">
                  <c:v>0.46298</c:v>
                </c:pt>
                <c:pt idx="9">
                  <c:v>0.562255</c:v>
                </c:pt>
                <c:pt idx="10">
                  <c:v>0.565935</c:v>
                </c:pt>
                <c:pt idx="11">
                  <c:v>0.511945</c:v>
                </c:pt>
                <c:pt idx="12">
                  <c:v>0.502737</c:v>
                </c:pt>
                <c:pt idx="13">
                  <c:v>0.541151</c:v>
                </c:pt>
              </c:numCache>
            </c:numRef>
          </c:val>
        </c:ser>
        <c:ser>
          <c:idx val="0"/>
          <c:order val="1"/>
          <c:tx>
            <c:strRef>
              <c:f>'Chart 2'!$A$9</c:f>
              <c:strCache>
                <c:ptCount val="1"/>
                <c:pt idx="0">
                  <c:v>State Share</c:v>
                </c:pt>
              </c:strCache>
            </c:strRef>
          </c:tx>
          <c:spPr>
            <a:solidFill>
              <a:srgbClr val="9ACF89"/>
            </a:solidFill>
          </c:spPr>
          <c:invertIfNegative val="0"/>
          <c:cat>
            <c:strRef>
              <c:f>'Chart 2'!$B$4:$O$4</c:f>
              <c:strCache>
                <c:ptCount val="14"/>
                <c:pt idx="0">
                  <c:v>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14(p)</c:v>
                </c:pt>
              </c:strCache>
            </c:strRef>
          </c:cat>
          <c:val>
            <c:numRef>
              <c:f>'Chart 2'!$B$7:$O$7</c:f>
              <c:numCache>
                <c:formatCode>"$"#,##0.00</c:formatCode>
                <c:ptCount val="14"/>
                <c:pt idx="0">
                  <c:v>0.755246</c:v>
                </c:pt>
                <c:pt idx="1">
                  <c:v>0.792455</c:v>
                </c:pt>
                <c:pt idx="2">
                  <c:v>0.802159</c:v>
                </c:pt>
                <c:pt idx="3">
                  <c:v>0.837769</c:v>
                </c:pt>
                <c:pt idx="4">
                  <c:v>0.900609</c:v>
                </c:pt>
                <c:pt idx="5">
                  <c:v>0.97445</c:v>
                </c:pt>
                <c:pt idx="6">
                  <c:v>1.045757</c:v>
                </c:pt>
                <c:pt idx="7">
                  <c:v>1.090598</c:v>
                </c:pt>
                <c:pt idx="8">
                  <c:v>1.095436</c:v>
                </c:pt>
                <c:pt idx="9">
                  <c:v>1.054863</c:v>
                </c:pt>
                <c:pt idx="10">
                  <c:v>1.09661</c:v>
                </c:pt>
                <c:pt idx="11">
                  <c:v>1.141785</c:v>
                </c:pt>
                <c:pt idx="12">
                  <c:v>1.186805</c:v>
                </c:pt>
                <c:pt idx="13">
                  <c:v>1.244125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2131519416"/>
        <c:axId val="-2120394296"/>
      </c:barChart>
      <c:catAx>
        <c:axId val="-213151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 rot="0"/>
          <a:lstStyle/>
          <a:p>
            <a:pPr>
              <a:defRPr sz="1600"/>
            </a:pPr>
            <a:endParaRPr lang="en-US"/>
          </a:p>
        </c:txPr>
        <c:crossAx val="-2120394296"/>
        <c:crosses val="autoZero"/>
        <c:auto val="1"/>
        <c:lblAlgn val="ctr"/>
        <c:lblOffset val="100"/>
        <c:noMultiLvlLbl val="0"/>
      </c:catAx>
      <c:valAx>
        <c:axId val="-2120394296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trillions</a:t>
                </a:r>
              </a:p>
            </c:rich>
          </c:tx>
          <c:layout/>
          <c:overlay val="0"/>
        </c:title>
        <c:numFmt formatCode="&quot;$&quot;#,##0.0" sourceLinked="0"/>
        <c:majorTickMark val="none"/>
        <c:minorTickMark val="none"/>
        <c:tickLblPos val="nextTo"/>
        <c:crossAx val="-2131519416"/>
        <c:crosses val="autoZero"/>
        <c:crossBetween val="between"/>
        <c:majorUnit val="0.5"/>
      </c:valAx>
    </c:plotArea>
    <c:legend>
      <c:legendPos val="l"/>
      <c:layout>
        <c:manualLayout>
          <c:xMode val="edge"/>
          <c:yMode val="edge"/>
          <c:x val="0.0983423589359302"/>
          <c:y val="0.135214155294066"/>
          <c:w val="0.268723908771672"/>
          <c:h val="0.107858845034607"/>
        </c:manualLayout>
      </c:layout>
      <c:overlay val="1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0.94457</cdr:x>
      <cdr:y>0.19495</cdr:y>
    </cdr:from>
    <cdr:to>
      <cdr:x>0.9645</cdr:x>
      <cdr:y>0.81805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8092440" y="1136442"/>
          <a:ext cx="170680" cy="36324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0.94279</cdr:x>
      <cdr:y>0.34944</cdr:y>
    </cdr:from>
    <cdr:to>
      <cdr:x>0.95172</cdr:x>
      <cdr:y>0.36339</cdr:y>
    </cdr:to>
    <cdr:sp macro="" textlink="">
      <cdr:nvSpPr>
        <cdr:cNvPr id="11" name="Oval 10"/>
        <cdr:cNvSpPr/>
      </cdr:nvSpPr>
      <cdr:spPr>
        <a:xfrm xmlns:a="http://schemas.openxmlformats.org/drawingml/2006/main">
          <a:off x="8077200" y="2037080"/>
          <a:ext cx="76499" cy="8128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0.07557</cdr:x>
      <cdr:y>0.82629</cdr:y>
    </cdr:from>
    <cdr:to>
      <cdr:x>0.24521</cdr:x>
      <cdr:y>0.88274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457" y="4816889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0">
              <a:latin typeface="Gotham Narrow Light"/>
              <a:cs typeface="Gotham Narrow Light"/>
            </a:rPr>
            <a:t>FY</a:t>
          </a:r>
        </a:p>
      </cdr:txBody>
    </cdr:sp>
  </cdr:relSizeAnchor>
  <cdr:relSizeAnchor xmlns:cdr="http://schemas.openxmlformats.org/drawingml/2006/chartDrawing">
    <cdr:from>
      <cdr:x>0.13638</cdr:x>
      <cdr:y>0.91137</cdr:y>
    </cdr:from>
    <cdr:to>
      <cdr:x>0.94836</cdr:x>
      <cdr:y>0.99346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68400" y="5312832"/>
          <a:ext cx="6956453" cy="478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Gotham Narrow Light"/>
              <a:cs typeface="Gotham Narrow Light"/>
            </a:rPr>
            <a:t>Source: US</a:t>
          </a:r>
          <a:r>
            <a:rPr lang="en-US" sz="1100" baseline="0">
              <a:latin typeface="Gotham Narrow Light"/>
              <a:cs typeface="Gotham Narrow Light"/>
            </a:rPr>
            <a:t> </a:t>
          </a:r>
          <a:r>
            <a:rPr lang="en-US" sz="1100">
              <a:latin typeface="Gotham Narrow Light"/>
              <a:cs typeface="Gotham Narrow Light"/>
            </a:rPr>
            <a:t>Government</a:t>
          </a:r>
          <a:r>
            <a:rPr lang="en-US" sz="1100" baseline="0">
              <a:latin typeface="Gotham Narrow Light"/>
              <a:cs typeface="Gotham Narrow Light"/>
            </a:rPr>
            <a:t> Budget, FY 2016, OMB.</a:t>
          </a:r>
        </a:p>
        <a:p xmlns:a="http://schemas.openxmlformats.org/drawingml/2006/main">
          <a:pPr algn="r"/>
          <a:r>
            <a:rPr lang="en-US" sz="1100" baseline="0">
              <a:latin typeface="Gotham Narrow Light"/>
              <a:cs typeface="Gotham Narrow Light"/>
            </a:rPr>
            <a:t>Produced by Veronique de Rugy and Rizqi Rachmat, Mercatus Center at George Mason University, April 19, 2015. </a:t>
          </a:r>
          <a:endParaRPr lang="en-US" sz="110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0.07602</cdr:x>
      <cdr:y>0.01632</cdr:y>
    </cdr:from>
    <cdr:to>
      <cdr:x>0.94932</cdr:x>
      <cdr:y>0.15385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6982" y="65038"/>
          <a:ext cx="4904828" cy="548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200" b="0">
              <a:latin typeface="Gotham Narrow Light"/>
              <a:cs typeface="Gotham Narrow Light"/>
            </a:rPr>
            <a:t>Federal Subsidies</a:t>
          </a:r>
          <a:r>
            <a:rPr lang="en-US" sz="2200" b="0" baseline="0">
              <a:latin typeface="Gotham Narrow Light"/>
              <a:cs typeface="Gotham Narrow Light"/>
            </a:rPr>
            <a:t> to State and Local Government</a:t>
          </a:r>
        </a:p>
      </cdr:txBody>
    </cdr:sp>
  </cdr:relSizeAnchor>
  <cdr:relSizeAnchor xmlns:cdr="http://schemas.openxmlformats.org/drawingml/2006/chartDrawing">
    <cdr:from>
      <cdr:x>0.49939</cdr:x>
      <cdr:y>0.34286</cdr:y>
    </cdr:from>
    <cdr:to>
      <cdr:x>0.8384</cdr:x>
      <cdr:y>0.45357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278441" y="1998689"/>
          <a:ext cx="2904344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800">
              <a:solidFill>
                <a:srgbClr val="14A1AC"/>
              </a:solidFill>
              <a:latin typeface="Gotham Narrow Light"/>
              <a:cs typeface="Gotham Narrow Light"/>
            </a:rPr>
            <a:t>Non-health</a:t>
          </a:r>
          <a:r>
            <a:rPr lang="en-US" sz="1800" baseline="0">
              <a:solidFill>
                <a:srgbClr val="14A1AC"/>
              </a:solidFill>
              <a:latin typeface="Gotham Narrow Light"/>
              <a:cs typeface="Gotham Narrow Light"/>
            </a:rPr>
            <a:t> programs</a:t>
          </a:r>
          <a:endParaRPr lang="en-US" sz="1800">
            <a:solidFill>
              <a:srgbClr val="14A1AC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0.66586</cdr:x>
      <cdr:y>0.15536</cdr:y>
    </cdr:from>
    <cdr:to>
      <cdr:x>0.92467</cdr:x>
      <cdr:y>0.26607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5704591" y="905653"/>
          <a:ext cx="2217296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800">
              <a:solidFill>
                <a:srgbClr val="FF6C2C"/>
              </a:solidFill>
              <a:latin typeface="Gotham Narrow Light"/>
              <a:cs typeface="Gotham Narrow Light"/>
            </a:rPr>
            <a:t>Health programs</a:t>
          </a:r>
        </a:p>
      </cdr:txBody>
    </cdr:sp>
  </cdr:relSizeAnchor>
  <cdr:relSizeAnchor xmlns:cdr="http://schemas.openxmlformats.org/drawingml/2006/chartDrawing">
    <cdr:from>
      <cdr:x>0.93924</cdr:x>
      <cdr:y>0.34596</cdr:y>
    </cdr:from>
    <cdr:to>
      <cdr:x>0.95465</cdr:x>
      <cdr:y>0.36861</cdr:y>
    </cdr:to>
    <cdr:sp macro="" textlink="">
      <cdr:nvSpPr>
        <cdr:cNvPr id="8" name="Donut 7"/>
        <cdr:cNvSpPr/>
      </cdr:nvSpPr>
      <cdr:spPr>
        <a:xfrm xmlns:a="http://schemas.openxmlformats.org/drawingml/2006/main">
          <a:off x="8046720" y="2016760"/>
          <a:ext cx="132080" cy="132080"/>
        </a:xfrm>
        <a:prstGeom xmlns:a="http://schemas.openxmlformats.org/drawingml/2006/main" prst="donut">
          <a:avLst/>
        </a:prstGeom>
        <a:solidFill xmlns:a="http://schemas.openxmlformats.org/drawingml/2006/main">
          <a:srgbClr val="14A1AC"/>
        </a:solidFill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0.93804</cdr:x>
      <cdr:y>0.22091</cdr:y>
    </cdr:from>
    <cdr:to>
      <cdr:x>0.95347</cdr:x>
      <cdr:y>0.24603</cdr:y>
    </cdr:to>
    <cdr:grpSp>
      <cdr:nvGrpSpPr>
        <cdr:cNvPr id="12" name="Group 11"/>
        <cdr:cNvGrpSpPr/>
      </cdr:nvGrpSpPr>
      <cdr:grpSpPr>
        <a:xfrm xmlns:a="http://schemas.openxmlformats.org/drawingml/2006/main">
          <a:off x="8041348" y="1287751"/>
          <a:ext cx="132274" cy="146432"/>
          <a:chOff x="8046622" y="1282700"/>
          <a:chExt cx="132178" cy="146474"/>
        </a:xfrm>
      </cdr:grpSpPr>
      <cdr:sp macro="" textlink="">
        <cdr:nvSpPr>
          <cdr:cNvPr id="10" name="Oval 9"/>
          <cdr:cNvSpPr/>
        </cdr:nvSpPr>
        <cdr:spPr>
          <a:xfrm xmlns:a="http://schemas.openxmlformats.org/drawingml/2006/main">
            <a:off x="8046622" y="1282700"/>
            <a:ext cx="101998" cy="108373"/>
          </a:xfrm>
          <a:prstGeom xmlns:a="http://schemas.openxmlformats.org/drawingml/2006/main" prst="ellipse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bg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9" name="Donut 8"/>
          <cdr:cNvSpPr/>
        </cdr:nvSpPr>
        <cdr:spPr>
          <a:xfrm xmlns:a="http://schemas.openxmlformats.org/drawingml/2006/main">
            <a:off x="8046720" y="1297094"/>
            <a:ext cx="132080" cy="132080"/>
          </a:xfrm>
          <a:prstGeom xmlns:a="http://schemas.openxmlformats.org/drawingml/2006/main" prst="donut">
            <a:avLst/>
          </a:prstGeom>
          <a:solidFill xmlns:a="http://schemas.openxmlformats.org/drawingml/2006/main">
            <a:srgbClr val="FF6C2C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0.09091</cdr:x>
      <cdr:y>0.81707</cdr:y>
    </cdr:from>
    <cdr:to>
      <cdr:x>0.12853</cdr:x>
      <cdr:y>0.90488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2450" y="3190874"/>
          <a:ext cx="2286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0.10377</cdr:x>
      <cdr:y>0.90329</cdr:y>
    </cdr:from>
    <cdr:to>
      <cdr:x>0.97581</cdr:x>
      <cdr:y>0.97796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9001" y="5265762"/>
          <a:ext cx="7471040" cy="435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Gotham Narrow Light"/>
              <a:cs typeface="Gotham Narrow Light"/>
            </a:rPr>
            <a:t>Source:</a:t>
          </a:r>
          <a:r>
            <a:rPr lang="en-US" sz="1100" baseline="0">
              <a:latin typeface="Gotham Narrow Light"/>
              <a:cs typeface="Gotham Narrow Light"/>
            </a:rPr>
            <a:t> National Association of State Budget Officers, State Expenditure Reports.</a:t>
          </a:r>
        </a:p>
        <a:p xmlns:a="http://schemas.openxmlformats.org/drawingml/2006/main">
          <a:pPr algn="r"/>
          <a:r>
            <a:rPr lang="en-US" sz="1100" baseline="0">
              <a:latin typeface="Gotham Narrow Light"/>
              <a:cs typeface="Gotham Narrow Light"/>
            </a:rPr>
            <a:t>Produced by Veronique de Rugy and Rizqi Rachmat, Mercatus Center at George Mason University, April 20, 2015.</a:t>
          </a:r>
          <a:endParaRPr lang="en-US" sz="1100"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0.11286</cdr:x>
      <cdr:y>0.80693</cdr:y>
    </cdr:from>
    <cdr:to>
      <cdr:x>0.41136</cdr:x>
      <cdr:y>0.91764</cdr:y>
    </cdr:to>
    <cdr:grpSp>
      <cdr:nvGrpSpPr>
        <cdr:cNvPr id="3" name="Group 2"/>
        <cdr:cNvGrpSpPr/>
      </cdr:nvGrpSpPr>
      <cdr:grpSpPr>
        <a:xfrm xmlns:a="http://schemas.openxmlformats.org/drawingml/2006/main">
          <a:off x="967492" y="4703837"/>
          <a:ext cx="2558892" cy="645362"/>
          <a:chOff x="966865" y="4703996"/>
          <a:chExt cx="2557385" cy="645410"/>
        </a:xfrm>
      </cdr:grpSpPr>
      <cdr:sp macro="" textlink="">
        <cdr:nvSpPr>
          <cdr:cNvPr id="5" name="Rectangle 4"/>
          <cdr:cNvSpPr/>
        </cdr:nvSpPr>
        <cdr:spPr>
          <a:xfrm xmlns:a="http://schemas.openxmlformats.org/drawingml/2006/main">
            <a:off x="966865" y="4703996"/>
            <a:ext cx="487285" cy="6454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800">
                <a:solidFill>
                  <a:schemeClr val="tx1"/>
                </a:solidFill>
                <a:latin typeface="Gotham Narrow Light"/>
                <a:cs typeface="Gotham Narrow Light"/>
              </a:rPr>
              <a:t>'</a:t>
            </a:r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1481215" y="4703996"/>
            <a:ext cx="487285" cy="6454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800">
                <a:solidFill>
                  <a:schemeClr val="tx1"/>
                </a:solidFill>
                <a:latin typeface="Gotham Narrow Light"/>
                <a:cs typeface="Gotham Narrow Light"/>
              </a:rPr>
              <a:t>'</a:t>
            </a:r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>
            <a:off x="2001915" y="4703996"/>
            <a:ext cx="487285" cy="6454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800">
                <a:solidFill>
                  <a:schemeClr val="tx1"/>
                </a:solidFill>
                <a:latin typeface="Gotham Narrow Light"/>
                <a:cs typeface="Gotham Narrow Light"/>
              </a:rPr>
              <a:t>'</a:t>
            </a:r>
          </a:p>
        </cdr:txBody>
      </cdr:sp>
      <cdr:sp macro="" textlink="">
        <cdr:nvSpPr>
          <cdr:cNvPr id="8" name="Rectangle 7"/>
          <cdr:cNvSpPr/>
        </cdr:nvSpPr>
        <cdr:spPr>
          <a:xfrm xmlns:a="http://schemas.openxmlformats.org/drawingml/2006/main">
            <a:off x="2516265" y="4703996"/>
            <a:ext cx="487285" cy="6454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800">
                <a:solidFill>
                  <a:schemeClr val="tx1"/>
                </a:solidFill>
                <a:latin typeface="Gotham Narrow Light"/>
                <a:cs typeface="Gotham Narrow Light"/>
              </a:rPr>
              <a:t>'</a:t>
            </a:r>
          </a:p>
        </cdr:txBody>
      </cdr:sp>
      <cdr:sp macro="" textlink="">
        <cdr:nvSpPr>
          <cdr:cNvPr id="9" name="Rectangle 8"/>
          <cdr:cNvSpPr/>
        </cdr:nvSpPr>
        <cdr:spPr>
          <a:xfrm xmlns:a="http://schemas.openxmlformats.org/drawingml/2006/main">
            <a:off x="3036965" y="4703996"/>
            <a:ext cx="487285" cy="6454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800">
                <a:solidFill>
                  <a:schemeClr val="tx1"/>
                </a:solidFill>
                <a:latin typeface="Gotham Narrow Light"/>
                <a:cs typeface="Gotham Narrow Light"/>
              </a:rPr>
              <a:t>'</a:t>
            </a:r>
          </a:p>
        </cdr:txBody>
      </cdr:sp>
    </cdr:grpSp>
  </cdr:relSizeAnchor>
  <cdr:relSizeAnchor xmlns:cdr="http://schemas.openxmlformats.org/drawingml/2006/chartDrawing">
    <cdr:from>
      <cdr:x>0.41748</cdr:x>
      <cdr:y>0.80693</cdr:y>
    </cdr:from>
    <cdr:to>
      <cdr:x>0.47436</cdr:x>
      <cdr:y>0.91764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57671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0.47752</cdr:x>
      <cdr:y>0.80693</cdr:y>
    </cdr:from>
    <cdr:to>
      <cdr:x>0.5344</cdr:x>
      <cdr:y>0.91764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409106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0.5383</cdr:x>
      <cdr:y>0.80693</cdr:y>
    </cdr:from>
    <cdr:to>
      <cdr:x>0.59518</cdr:x>
      <cdr:y>0.91764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461176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0.59834</cdr:x>
      <cdr:y>0.80693</cdr:y>
    </cdr:from>
    <cdr:to>
      <cdr:x>0.65521</cdr:x>
      <cdr:y>0.91764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512611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0.66134</cdr:x>
      <cdr:y>0.80693</cdr:y>
    </cdr:from>
    <cdr:to>
      <cdr:x>0.71821</cdr:x>
      <cdr:y>0.91764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566586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0.72582</cdr:x>
      <cdr:y>0.80693</cdr:y>
    </cdr:from>
    <cdr:to>
      <cdr:x>0.7827</cdr:x>
      <cdr:y>0.91764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621831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0.78512</cdr:x>
      <cdr:y>0.80693</cdr:y>
    </cdr:from>
    <cdr:to>
      <cdr:x>0.84199</cdr:x>
      <cdr:y>0.91764</cdr:y>
    </cdr:to>
    <cdr:sp macro="" textlink="">
      <cdr:nvSpPr>
        <cdr:cNvPr id="17" name="Rectangle 16"/>
        <cdr:cNvSpPr/>
      </cdr:nvSpPr>
      <cdr:spPr>
        <a:xfrm xmlns:a="http://schemas.openxmlformats.org/drawingml/2006/main">
          <a:off x="672631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0.89259</cdr:x>
      <cdr:y>0.80693</cdr:y>
    </cdr:from>
    <cdr:to>
      <cdr:x>0.94947</cdr:x>
      <cdr:y>0.91764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7647065" y="4703996"/>
          <a:ext cx="487285" cy="64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chemeClr val="tx1"/>
              </a:solidFill>
              <a:latin typeface="Gotham Narrow Light"/>
              <a:cs typeface="Gotham Narrow Light"/>
            </a:rPr>
            <a:t>'</a:t>
          </a:r>
        </a:p>
      </cdr:txBody>
    </cdr:sp>
  </cdr:relSizeAnchor>
  <cdr:relSizeAnchor xmlns:cdr="http://schemas.openxmlformats.org/drawingml/2006/chartDrawing">
    <cdr:from>
      <cdr:x>0.0593</cdr:x>
      <cdr:y>0.80825</cdr:y>
    </cdr:from>
    <cdr:to>
      <cdr:x>0.22894</cdr:x>
      <cdr:y>0.8647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08000" y="471170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0">
              <a:latin typeface="Gotham Narrow Light"/>
              <a:cs typeface="Gotham Narrow Light"/>
            </a:rPr>
            <a:t>FY</a:t>
          </a:r>
        </a:p>
      </cdr:txBody>
    </cdr:sp>
  </cdr:relSizeAnchor>
  <cdr:relSizeAnchor xmlns:cdr="http://schemas.openxmlformats.org/drawingml/2006/chartDrawing">
    <cdr:from>
      <cdr:x>0.11118</cdr:x>
      <cdr:y>0.55881</cdr:y>
    </cdr:from>
    <cdr:to>
      <cdr:x>0.28082</cdr:x>
      <cdr:y>0.61526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953091" y="32574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74%</a:t>
          </a:r>
        </a:p>
      </cdr:txBody>
    </cdr:sp>
  </cdr:relSizeAnchor>
  <cdr:relSizeAnchor xmlns:cdr="http://schemas.openxmlformats.org/drawingml/2006/chartDrawing">
    <cdr:from>
      <cdr:x>0.11266</cdr:x>
      <cdr:y>0.72002</cdr:y>
    </cdr:from>
    <cdr:to>
      <cdr:x>0.2823</cdr:x>
      <cdr:y>0.77647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965778" y="4197185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26%</a:t>
          </a:r>
        </a:p>
      </cdr:txBody>
    </cdr:sp>
  </cdr:relSizeAnchor>
  <cdr:relSizeAnchor xmlns:cdr="http://schemas.openxmlformats.org/drawingml/2006/chartDrawing">
    <cdr:from>
      <cdr:x>0.17344</cdr:x>
      <cdr:y>0.53702</cdr:y>
    </cdr:from>
    <cdr:to>
      <cdr:x>0.34308</cdr:x>
      <cdr:y>0.59347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1485900" y="313055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73%</a:t>
          </a:r>
        </a:p>
      </cdr:txBody>
    </cdr:sp>
  </cdr:relSizeAnchor>
  <cdr:relSizeAnchor xmlns:cdr="http://schemas.openxmlformats.org/drawingml/2006/chartDrawing">
    <cdr:from>
      <cdr:x>0.17344</cdr:x>
      <cdr:y>0.71784</cdr:y>
    </cdr:from>
    <cdr:to>
      <cdr:x>0.34308</cdr:x>
      <cdr:y>0.77429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1486814" y="4184481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27%</a:t>
          </a:r>
        </a:p>
      </cdr:txBody>
    </cdr:sp>
  </cdr:relSizeAnchor>
  <cdr:relSizeAnchor xmlns:cdr="http://schemas.openxmlformats.org/drawingml/2006/chartDrawing">
    <cdr:from>
      <cdr:x>0.23792</cdr:x>
      <cdr:y>0.51632</cdr:y>
    </cdr:from>
    <cdr:to>
      <cdr:x>0.40756</cdr:x>
      <cdr:y>0.57277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9601" y="3009809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71%</a:t>
          </a:r>
        </a:p>
      </cdr:txBody>
    </cdr:sp>
  </cdr:relSizeAnchor>
  <cdr:relSizeAnchor xmlns:cdr="http://schemas.openxmlformats.org/drawingml/2006/chartDrawing">
    <cdr:from>
      <cdr:x>0.23422</cdr:x>
      <cdr:y>0.70586</cdr:y>
    </cdr:from>
    <cdr:to>
      <cdr:x>0.40386</cdr:x>
      <cdr:y>0.76231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2006600" y="411480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29%</a:t>
          </a:r>
        </a:p>
      </cdr:txBody>
    </cdr:sp>
  </cdr:relSizeAnchor>
  <cdr:relSizeAnchor xmlns:cdr="http://schemas.openxmlformats.org/drawingml/2006/chartDrawing">
    <cdr:from>
      <cdr:x>0.29944</cdr:x>
      <cdr:y>0.51197</cdr:y>
    </cdr:from>
    <cdr:to>
      <cdr:x>0.46908</cdr:x>
      <cdr:y>0.56842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66937" y="2984409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71%</a:t>
          </a:r>
        </a:p>
      </cdr:txBody>
    </cdr:sp>
  </cdr:relSizeAnchor>
  <cdr:relSizeAnchor xmlns:cdr="http://schemas.openxmlformats.org/drawingml/2006/chartDrawing">
    <cdr:from>
      <cdr:x>0.36022</cdr:x>
      <cdr:y>0.49127</cdr:y>
    </cdr:from>
    <cdr:to>
      <cdr:x>0.52986</cdr:x>
      <cdr:y>0.54772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3087986" y="2863762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71%</a:t>
          </a:r>
        </a:p>
      </cdr:txBody>
    </cdr:sp>
  </cdr:relSizeAnchor>
  <cdr:relSizeAnchor xmlns:cdr="http://schemas.openxmlformats.org/drawingml/2006/chartDrawing">
    <cdr:from>
      <cdr:x>0.41803</cdr:x>
      <cdr:y>0.49235</cdr:y>
    </cdr:from>
    <cdr:to>
      <cdr:x>0.58767</cdr:x>
      <cdr:y>0.5488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3583562" y="2870062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73%</a:t>
          </a:r>
        </a:p>
      </cdr:txBody>
    </cdr:sp>
  </cdr:relSizeAnchor>
  <cdr:relSizeAnchor xmlns:cdr="http://schemas.openxmlformats.org/drawingml/2006/chartDrawing">
    <cdr:from>
      <cdr:x>0.41877</cdr:x>
      <cdr:y>0.7015</cdr:y>
    </cdr:from>
    <cdr:to>
      <cdr:x>0.58841</cdr:x>
      <cdr:y>0.75795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3587750" y="408940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27%</a:t>
          </a:r>
        </a:p>
      </cdr:txBody>
    </cdr:sp>
  </cdr:relSizeAnchor>
  <cdr:relSizeAnchor xmlns:cdr="http://schemas.openxmlformats.org/drawingml/2006/chartDrawing">
    <cdr:from>
      <cdr:x>0.48029</cdr:x>
      <cdr:y>0.69932</cdr:y>
    </cdr:from>
    <cdr:to>
      <cdr:x>0.64993</cdr:x>
      <cdr:y>0.75577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4114800" y="407670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27%</a:t>
          </a:r>
        </a:p>
      </cdr:txBody>
    </cdr:sp>
  </cdr:relSizeAnchor>
  <cdr:relSizeAnchor xmlns:cdr="http://schemas.openxmlformats.org/drawingml/2006/chartDrawing">
    <cdr:from>
      <cdr:x>0.48029</cdr:x>
      <cdr:y>0.46948</cdr:y>
    </cdr:from>
    <cdr:to>
      <cdr:x>0.64993</cdr:x>
      <cdr:y>0.52593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4117286" y="2736712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73%</a:t>
          </a:r>
        </a:p>
      </cdr:txBody>
    </cdr:sp>
  </cdr:relSizeAnchor>
  <cdr:relSizeAnchor xmlns:cdr="http://schemas.openxmlformats.org/drawingml/2006/chartDrawing">
    <cdr:from>
      <cdr:x>0.53959</cdr:x>
      <cdr:y>0.69823</cdr:y>
    </cdr:from>
    <cdr:to>
      <cdr:x>0.70923</cdr:x>
      <cdr:y>0.75468</cdr:y>
    </cdr:to>
    <cdr:sp macro="" textlink="">
      <cdr:nvSpPr>
        <cdr:cNvPr id="35" name="TextBox 34"/>
        <cdr:cNvSpPr txBox="1"/>
      </cdr:nvSpPr>
      <cdr:spPr>
        <a:xfrm xmlns:a="http://schemas.openxmlformats.org/drawingml/2006/main">
          <a:off x="4622800" y="407035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26%</a:t>
          </a:r>
        </a:p>
      </cdr:txBody>
    </cdr:sp>
  </cdr:relSizeAnchor>
  <cdr:relSizeAnchor xmlns:cdr="http://schemas.openxmlformats.org/drawingml/2006/chartDrawing">
    <cdr:from>
      <cdr:x>0.54107</cdr:x>
      <cdr:y>0.45532</cdr:y>
    </cdr:from>
    <cdr:to>
      <cdr:x>0.71071</cdr:x>
      <cdr:y>0.51176</cdr:y>
    </cdr:to>
    <cdr:sp macro="" textlink="">
      <cdr:nvSpPr>
        <cdr:cNvPr id="36" name="TextBox 35"/>
        <cdr:cNvSpPr txBox="1"/>
      </cdr:nvSpPr>
      <cdr:spPr>
        <a:xfrm xmlns:a="http://schemas.openxmlformats.org/drawingml/2006/main">
          <a:off x="4638323" y="2654216"/>
          <a:ext cx="1454238" cy="329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74%</a:t>
          </a:r>
        </a:p>
      </cdr:txBody>
    </cdr:sp>
  </cdr:relSizeAnchor>
  <cdr:relSizeAnchor xmlns:cdr="http://schemas.openxmlformats.org/drawingml/2006/chartDrawing">
    <cdr:from>
      <cdr:x>0.60111</cdr:x>
      <cdr:y>0.42809</cdr:y>
    </cdr:from>
    <cdr:to>
      <cdr:x>0.77075</cdr:x>
      <cdr:y>0.48454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53015" y="2495447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70%</a:t>
          </a:r>
        </a:p>
      </cdr:txBody>
    </cdr:sp>
  </cdr:relSizeAnchor>
  <cdr:relSizeAnchor xmlns:cdr="http://schemas.openxmlformats.org/drawingml/2006/chartDrawing">
    <cdr:from>
      <cdr:x>0.60036</cdr:x>
      <cdr:y>0.6917</cdr:y>
    </cdr:from>
    <cdr:to>
      <cdr:x>0.77</cdr:x>
      <cdr:y>0.74815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5143500" y="403225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30%</a:t>
          </a:r>
        </a:p>
      </cdr:txBody>
    </cdr:sp>
  </cdr:relSizeAnchor>
  <cdr:relSizeAnchor xmlns:cdr="http://schemas.openxmlformats.org/drawingml/2006/chartDrawing">
    <cdr:from>
      <cdr:x>0.6641</cdr:x>
      <cdr:y>0.39867</cdr:y>
    </cdr:from>
    <cdr:to>
      <cdr:x>0.83374</cdr:x>
      <cdr:y>0.45512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5693010" y="2323993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65%</a:t>
          </a:r>
        </a:p>
      </cdr:txBody>
    </cdr:sp>
  </cdr:relSizeAnchor>
  <cdr:relSizeAnchor xmlns:cdr="http://schemas.openxmlformats.org/drawingml/2006/chartDrawing">
    <cdr:from>
      <cdr:x>0.66336</cdr:x>
      <cdr:y>0.671</cdr:y>
    </cdr:from>
    <cdr:to>
      <cdr:x>0.833</cdr:x>
      <cdr:y>0.72745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5686660" y="3911473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35%</a:t>
          </a:r>
        </a:p>
      </cdr:txBody>
    </cdr:sp>
  </cdr:relSizeAnchor>
  <cdr:relSizeAnchor xmlns:cdr="http://schemas.openxmlformats.org/drawingml/2006/chartDrawing">
    <cdr:from>
      <cdr:x>0.72341</cdr:x>
      <cdr:y>0.67536</cdr:y>
    </cdr:from>
    <cdr:to>
      <cdr:x>0.89305</cdr:x>
      <cdr:y>0.7318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6201413" y="3936885"/>
          <a:ext cx="1454239" cy="32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34%</a:t>
          </a:r>
        </a:p>
      </cdr:txBody>
    </cdr:sp>
  </cdr:relSizeAnchor>
  <cdr:relSizeAnchor xmlns:cdr="http://schemas.openxmlformats.org/drawingml/2006/chartDrawing">
    <cdr:from>
      <cdr:x>0.7234</cdr:x>
      <cdr:y>0.38996</cdr:y>
    </cdr:from>
    <cdr:to>
      <cdr:x>0.89304</cdr:x>
      <cdr:y>0.44641</cdr:y>
    </cdr:to>
    <cdr:sp macro="" textlink="">
      <cdr:nvSpPr>
        <cdr:cNvPr id="42" name="TextBox 41"/>
        <cdr:cNvSpPr txBox="1"/>
      </cdr:nvSpPr>
      <cdr:spPr>
        <a:xfrm xmlns:a="http://schemas.openxmlformats.org/drawingml/2006/main">
          <a:off x="6201347" y="2273193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66%</a:t>
          </a:r>
        </a:p>
      </cdr:txBody>
    </cdr:sp>
  </cdr:relSizeAnchor>
  <cdr:relSizeAnchor xmlns:cdr="http://schemas.openxmlformats.org/drawingml/2006/chartDrawing">
    <cdr:from>
      <cdr:x>0.78492</cdr:x>
      <cdr:y>0.3965</cdr:y>
    </cdr:from>
    <cdr:to>
      <cdr:x>0.95456</cdr:x>
      <cdr:y>0.45295</cdr:y>
    </cdr:to>
    <cdr:sp macro="" textlink="">
      <cdr:nvSpPr>
        <cdr:cNvPr id="43" name="TextBox 42"/>
        <cdr:cNvSpPr txBox="1"/>
      </cdr:nvSpPr>
      <cdr:spPr>
        <a:xfrm xmlns:a="http://schemas.openxmlformats.org/drawingml/2006/main">
          <a:off x="6728727" y="2311289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69%</a:t>
          </a:r>
        </a:p>
      </cdr:txBody>
    </cdr:sp>
  </cdr:relSizeAnchor>
  <cdr:relSizeAnchor xmlns:cdr="http://schemas.openxmlformats.org/drawingml/2006/chartDrawing">
    <cdr:from>
      <cdr:x>0.78714</cdr:x>
      <cdr:y>0.68516</cdr:y>
    </cdr:from>
    <cdr:to>
      <cdr:x>0.95678</cdr:x>
      <cdr:y>0.74161</cdr:y>
    </cdr:to>
    <cdr:sp macro="" textlink="">
      <cdr:nvSpPr>
        <cdr:cNvPr id="44" name="TextBox 43"/>
        <cdr:cNvSpPr txBox="1"/>
      </cdr:nvSpPr>
      <cdr:spPr>
        <a:xfrm xmlns:a="http://schemas.openxmlformats.org/drawingml/2006/main">
          <a:off x="6747758" y="3994031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31%</a:t>
          </a:r>
        </a:p>
      </cdr:txBody>
    </cdr:sp>
  </cdr:relSizeAnchor>
  <cdr:relSizeAnchor xmlns:cdr="http://schemas.openxmlformats.org/drawingml/2006/chartDrawing">
    <cdr:from>
      <cdr:x>0.90722</cdr:x>
      <cdr:y>0.68517</cdr:y>
    </cdr:from>
    <cdr:to>
      <cdr:x>0.97244</cdr:x>
      <cdr:y>0.74161</cdr:y>
    </cdr:to>
    <cdr:sp macro="" textlink="">
      <cdr:nvSpPr>
        <cdr:cNvPr id="45" name="TextBox 44"/>
        <cdr:cNvSpPr txBox="1"/>
      </cdr:nvSpPr>
      <cdr:spPr>
        <a:xfrm xmlns:a="http://schemas.openxmlformats.org/drawingml/2006/main">
          <a:off x="7777143" y="3994035"/>
          <a:ext cx="559099" cy="32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30%</a:t>
          </a:r>
        </a:p>
      </cdr:txBody>
    </cdr:sp>
  </cdr:relSizeAnchor>
  <cdr:relSizeAnchor xmlns:cdr="http://schemas.openxmlformats.org/drawingml/2006/chartDrawing">
    <cdr:from>
      <cdr:x>0.84644</cdr:x>
      <cdr:y>0.68408</cdr:y>
    </cdr:from>
    <cdr:to>
      <cdr:x>0.9087</cdr:x>
      <cdr:y>0.74053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7256107" y="3987681"/>
          <a:ext cx="533724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30%</a:t>
          </a:r>
        </a:p>
      </cdr:txBody>
    </cdr:sp>
  </cdr:relSizeAnchor>
  <cdr:relSizeAnchor xmlns:cdr="http://schemas.openxmlformats.org/drawingml/2006/chartDrawing">
    <cdr:from>
      <cdr:x>0.84644</cdr:x>
      <cdr:y>0.39323</cdr:y>
    </cdr:from>
    <cdr:to>
      <cdr:x>0.9087</cdr:x>
      <cdr:y>0.44968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7256107" y="2292235"/>
          <a:ext cx="533724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70%</a:t>
          </a:r>
        </a:p>
      </cdr:txBody>
    </cdr:sp>
  </cdr:relSizeAnchor>
  <cdr:relSizeAnchor xmlns:cdr="http://schemas.openxmlformats.org/drawingml/2006/chartDrawing">
    <cdr:from>
      <cdr:x>0.9087</cdr:x>
      <cdr:y>0.39214</cdr:y>
    </cdr:from>
    <cdr:to>
      <cdr:x>0.97096</cdr:x>
      <cdr:y>0.44859</cdr:y>
    </cdr:to>
    <cdr:sp macro="" textlink="">
      <cdr:nvSpPr>
        <cdr:cNvPr id="48" name="TextBox 47"/>
        <cdr:cNvSpPr txBox="1"/>
      </cdr:nvSpPr>
      <cdr:spPr>
        <a:xfrm xmlns:a="http://schemas.openxmlformats.org/drawingml/2006/main">
          <a:off x="7789831" y="2285877"/>
          <a:ext cx="533724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70%</a:t>
          </a:r>
        </a:p>
      </cdr:txBody>
    </cdr:sp>
  </cdr:relSizeAnchor>
  <cdr:relSizeAnchor xmlns:cdr="http://schemas.openxmlformats.org/drawingml/2006/chartDrawing">
    <cdr:from>
      <cdr:x>0.29573</cdr:x>
      <cdr:y>0.70368</cdr:y>
    </cdr:from>
    <cdr:to>
      <cdr:x>0.46537</cdr:x>
      <cdr:y>0.76013</cdr:y>
    </cdr:to>
    <cdr:sp macro="" textlink="">
      <cdr:nvSpPr>
        <cdr:cNvPr id="49" name="TextBox 48"/>
        <cdr:cNvSpPr txBox="1"/>
      </cdr:nvSpPr>
      <cdr:spPr>
        <a:xfrm xmlns:a="http://schemas.openxmlformats.org/drawingml/2006/main">
          <a:off x="2535158" y="4101954"/>
          <a:ext cx="1454239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29%</a:t>
          </a:r>
        </a:p>
      </cdr:txBody>
    </cdr:sp>
  </cdr:relSizeAnchor>
  <cdr:relSizeAnchor xmlns:cdr="http://schemas.openxmlformats.org/drawingml/2006/chartDrawing">
    <cdr:from>
      <cdr:x>0.35725</cdr:x>
      <cdr:y>0.70368</cdr:y>
    </cdr:from>
    <cdr:to>
      <cdr:x>0.52689</cdr:x>
      <cdr:y>0.76013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3060700" y="4102100"/>
          <a:ext cx="1453356" cy="3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29%</a:t>
          </a:r>
        </a:p>
      </cdr:txBody>
    </cdr:sp>
  </cdr:relSizeAnchor>
  <cdr:relSizeAnchor xmlns:cdr="http://schemas.openxmlformats.org/drawingml/2006/chartDrawing">
    <cdr:from>
      <cdr:x>0.10525</cdr:x>
      <cdr:y>0.40085</cdr:y>
    </cdr:from>
    <cdr:to>
      <cdr:x>0.27489</cdr:x>
      <cdr:y>0.4573</cdr:y>
    </cdr:to>
    <cdr:sp macro="" textlink="">
      <cdr:nvSpPr>
        <cdr:cNvPr id="51" name="TextBox 50"/>
        <cdr:cNvSpPr txBox="1"/>
      </cdr:nvSpPr>
      <cdr:spPr>
        <a:xfrm xmlns:a="http://schemas.openxmlformats.org/drawingml/2006/main">
          <a:off x="902291" y="23366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$1.02</a:t>
          </a:r>
        </a:p>
      </cdr:txBody>
    </cdr:sp>
  </cdr:relSizeAnchor>
  <cdr:relSizeAnchor xmlns:cdr="http://schemas.openxmlformats.org/drawingml/2006/chartDrawing">
    <cdr:from>
      <cdr:x>0.16674</cdr:x>
      <cdr:y>0.37798</cdr:y>
    </cdr:from>
    <cdr:to>
      <cdr:x>0.33638</cdr:x>
      <cdr:y>0.43443</cdr:y>
    </cdr:to>
    <cdr:sp macro="" textlink="">
      <cdr:nvSpPr>
        <cdr:cNvPr id="52" name="TextBox 51"/>
        <cdr:cNvSpPr txBox="1"/>
      </cdr:nvSpPr>
      <cdr:spPr>
        <a:xfrm xmlns:a="http://schemas.openxmlformats.org/drawingml/2006/main">
          <a:off x="1429341" y="22033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$1.09</a:t>
          </a:r>
        </a:p>
      </cdr:txBody>
    </cdr:sp>
  </cdr:relSizeAnchor>
  <cdr:relSizeAnchor xmlns:cdr="http://schemas.openxmlformats.org/drawingml/2006/chartDrawing">
    <cdr:from>
      <cdr:x>0.2334</cdr:x>
      <cdr:y>0.36817</cdr:y>
    </cdr:from>
    <cdr:to>
      <cdr:x>0.40304</cdr:x>
      <cdr:y>0.42462</cdr:y>
    </cdr:to>
    <cdr:sp macro="" textlink="">
      <cdr:nvSpPr>
        <cdr:cNvPr id="53" name="TextBox 52"/>
        <cdr:cNvSpPr txBox="1"/>
      </cdr:nvSpPr>
      <cdr:spPr>
        <a:xfrm xmlns:a="http://schemas.openxmlformats.org/drawingml/2006/main">
          <a:off x="2000841" y="21461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$1.13</a:t>
          </a:r>
        </a:p>
      </cdr:txBody>
    </cdr:sp>
  </cdr:relSizeAnchor>
  <cdr:relSizeAnchor xmlns:cdr="http://schemas.openxmlformats.org/drawingml/2006/chartDrawing">
    <cdr:from>
      <cdr:x>0.29266</cdr:x>
      <cdr:y>0.34966</cdr:y>
    </cdr:from>
    <cdr:to>
      <cdr:x>0.4623</cdr:x>
      <cdr:y>0.40611</cdr:y>
    </cdr:to>
    <cdr:sp macro="" textlink="">
      <cdr:nvSpPr>
        <cdr:cNvPr id="54" name="TextBox 53"/>
        <cdr:cNvSpPr txBox="1"/>
      </cdr:nvSpPr>
      <cdr:spPr>
        <a:xfrm xmlns:a="http://schemas.openxmlformats.org/drawingml/2006/main">
          <a:off x="2508841" y="20382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$1.18</a:t>
          </a:r>
        </a:p>
      </cdr:txBody>
    </cdr:sp>
  </cdr:relSizeAnchor>
  <cdr:relSizeAnchor xmlns:cdr="http://schemas.openxmlformats.org/drawingml/2006/chartDrawing">
    <cdr:from>
      <cdr:x>0.35192</cdr:x>
      <cdr:y>0.31915</cdr:y>
    </cdr:from>
    <cdr:to>
      <cdr:x>0.52156</cdr:x>
      <cdr:y>0.3756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3016841" y="18604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$1.27</a:t>
          </a:r>
        </a:p>
      </cdr:txBody>
    </cdr:sp>
  </cdr:relSizeAnchor>
  <cdr:relSizeAnchor xmlns:cdr="http://schemas.openxmlformats.org/drawingml/2006/chartDrawing">
    <cdr:from>
      <cdr:x>0.41192</cdr:x>
      <cdr:y>0.29192</cdr:y>
    </cdr:from>
    <cdr:to>
      <cdr:x>0.58156</cdr:x>
      <cdr:y>0.34837</cdr:y>
    </cdr:to>
    <cdr:sp macro="" textlink="">
      <cdr:nvSpPr>
        <cdr:cNvPr id="56" name="TextBox 55"/>
        <cdr:cNvSpPr txBox="1"/>
      </cdr:nvSpPr>
      <cdr:spPr>
        <a:xfrm xmlns:a="http://schemas.openxmlformats.org/drawingml/2006/main">
          <a:off x="3531191" y="17016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$1.34</a:t>
          </a:r>
        </a:p>
      </cdr:txBody>
    </cdr:sp>
  </cdr:relSizeAnchor>
  <cdr:relSizeAnchor xmlns:cdr="http://schemas.openxmlformats.org/drawingml/2006/chartDrawing">
    <cdr:from>
      <cdr:x>0.4734</cdr:x>
      <cdr:y>0.26469</cdr:y>
    </cdr:from>
    <cdr:to>
      <cdr:x>0.64304</cdr:x>
      <cdr:y>0.32114</cdr:y>
    </cdr:to>
    <cdr:sp macro="" textlink="">
      <cdr:nvSpPr>
        <cdr:cNvPr id="57" name="TextBox 56"/>
        <cdr:cNvSpPr txBox="1"/>
      </cdr:nvSpPr>
      <cdr:spPr>
        <a:xfrm xmlns:a="http://schemas.openxmlformats.org/drawingml/2006/main">
          <a:off x="4058241" y="15429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$1.43</a:t>
          </a:r>
        </a:p>
      </cdr:txBody>
    </cdr:sp>
  </cdr:relSizeAnchor>
  <cdr:relSizeAnchor xmlns:cdr="http://schemas.openxmlformats.org/drawingml/2006/chartDrawing">
    <cdr:from>
      <cdr:x>0.53414</cdr:x>
      <cdr:y>0.24508</cdr:y>
    </cdr:from>
    <cdr:to>
      <cdr:x>0.70378</cdr:x>
      <cdr:y>0.30153</cdr:y>
    </cdr:to>
    <cdr:sp macro="" textlink="">
      <cdr:nvSpPr>
        <cdr:cNvPr id="58" name="TextBox 57"/>
        <cdr:cNvSpPr txBox="1"/>
      </cdr:nvSpPr>
      <cdr:spPr>
        <a:xfrm xmlns:a="http://schemas.openxmlformats.org/drawingml/2006/main">
          <a:off x="4578941" y="142864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$1.48</a:t>
          </a:r>
        </a:p>
      </cdr:txBody>
    </cdr:sp>
  </cdr:relSizeAnchor>
  <cdr:relSizeAnchor xmlns:cdr="http://schemas.openxmlformats.org/drawingml/2006/chartDrawing">
    <cdr:from>
      <cdr:x>0.59637</cdr:x>
      <cdr:y>0.22003</cdr:y>
    </cdr:from>
    <cdr:to>
      <cdr:x>0.76601</cdr:x>
      <cdr:y>0.27648</cdr:y>
    </cdr:to>
    <cdr:sp macro="" textlink="">
      <cdr:nvSpPr>
        <cdr:cNvPr id="59" name="TextBox 58"/>
        <cdr:cNvSpPr txBox="1"/>
      </cdr:nvSpPr>
      <cdr:spPr>
        <a:xfrm xmlns:a="http://schemas.openxmlformats.org/drawingml/2006/main">
          <a:off x="5112341" y="12825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$1.56</a:t>
          </a:r>
        </a:p>
      </cdr:txBody>
    </cdr:sp>
  </cdr:relSizeAnchor>
  <cdr:relSizeAnchor xmlns:cdr="http://schemas.openxmlformats.org/drawingml/2006/chartDrawing">
    <cdr:from>
      <cdr:x>0.65637</cdr:x>
      <cdr:y>0.2026</cdr:y>
    </cdr:from>
    <cdr:to>
      <cdr:x>0.82601</cdr:x>
      <cdr:y>0.25905</cdr:y>
    </cdr:to>
    <cdr:sp macro="" textlink="">
      <cdr:nvSpPr>
        <cdr:cNvPr id="60" name="TextBox 59"/>
        <cdr:cNvSpPr txBox="1"/>
      </cdr:nvSpPr>
      <cdr:spPr>
        <a:xfrm xmlns:a="http://schemas.openxmlformats.org/drawingml/2006/main">
          <a:off x="5626691" y="11809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$1.62</a:t>
          </a:r>
        </a:p>
      </cdr:txBody>
    </cdr:sp>
  </cdr:relSizeAnchor>
  <cdr:relSizeAnchor xmlns:cdr="http://schemas.openxmlformats.org/drawingml/2006/chartDrawing">
    <cdr:from>
      <cdr:x>0.71933</cdr:x>
      <cdr:y>0.18517</cdr:y>
    </cdr:from>
    <cdr:to>
      <cdr:x>0.88897</cdr:x>
      <cdr:y>0.24162</cdr:y>
    </cdr:to>
    <cdr:sp macro="" textlink="">
      <cdr:nvSpPr>
        <cdr:cNvPr id="61" name="TextBox 60"/>
        <cdr:cNvSpPr txBox="1"/>
      </cdr:nvSpPr>
      <cdr:spPr>
        <a:xfrm xmlns:a="http://schemas.openxmlformats.org/drawingml/2006/main">
          <a:off x="6166441" y="10793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$1.66</a:t>
          </a:r>
        </a:p>
      </cdr:txBody>
    </cdr:sp>
  </cdr:relSizeAnchor>
  <cdr:relSizeAnchor xmlns:cdr="http://schemas.openxmlformats.org/drawingml/2006/chartDrawing">
    <cdr:from>
      <cdr:x>0.77785</cdr:x>
      <cdr:y>0.18517</cdr:y>
    </cdr:from>
    <cdr:to>
      <cdr:x>0.94749</cdr:x>
      <cdr:y>0.24162</cdr:y>
    </cdr:to>
    <cdr:sp macro="" textlink="">
      <cdr:nvSpPr>
        <cdr:cNvPr id="62" name="TextBox 61"/>
        <cdr:cNvSpPr txBox="1"/>
      </cdr:nvSpPr>
      <cdr:spPr>
        <a:xfrm xmlns:a="http://schemas.openxmlformats.org/drawingml/2006/main">
          <a:off x="6668091" y="1079397"/>
          <a:ext cx="1454238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$1.65</a:t>
          </a:r>
        </a:p>
      </cdr:txBody>
    </cdr:sp>
  </cdr:relSizeAnchor>
  <cdr:relSizeAnchor xmlns:cdr="http://schemas.openxmlformats.org/drawingml/2006/chartDrawing">
    <cdr:from>
      <cdr:x>0.84074</cdr:x>
      <cdr:y>0.17427</cdr:y>
    </cdr:from>
    <cdr:to>
      <cdr:x>0.91111</cdr:x>
      <cdr:y>0.23072</cdr:y>
    </cdr:to>
    <cdr:sp macro="" textlink="">
      <cdr:nvSpPr>
        <cdr:cNvPr id="63" name="TextBox 62"/>
        <cdr:cNvSpPr txBox="1"/>
      </cdr:nvSpPr>
      <cdr:spPr>
        <a:xfrm xmlns:a="http://schemas.openxmlformats.org/drawingml/2006/main">
          <a:off x="7207250" y="1015897"/>
          <a:ext cx="603250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$1.69</a:t>
          </a:r>
        </a:p>
      </cdr:txBody>
    </cdr:sp>
  </cdr:relSizeAnchor>
  <cdr:relSizeAnchor xmlns:cdr="http://schemas.openxmlformats.org/drawingml/2006/chartDrawing">
    <cdr:from>
      <cdr:x>0.90222</cdr:x>
      <cdr:y>0.14377</cdr:y>
    </cdr:from>
    <cdr:to>
      <cdr:x>0.97259</cdr:x>
      <cdr:y>0.20022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7734300" y="838097"/>
          <a:ext cx="603250" cy="32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latin typeface="Gotham Narrow Light"/>
              <a:cs typeface="Gotham Narrow Light"/>
            </a:rPr>
            <a:t>$1.79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5" sqref="B5:O5"/>
    </sheetView>
  </sheetViews>
  <sheetFormatPr baseColWidth="10" defaultColWidth="8.83203125" defaultRowHeight="14" x14ac:dyDescent="0"/>
  <cols>
    <col min="1" max="1" width="28.83203125" bestFit="1" customWidth="1"/>
  </cols>
  <sheetData>
    <row r="1" spans="1:15">
      <c r="A1" t="s">
        <v>0</v>
      </c>
    </row>
    <row r="2" spans="1:15">
      <c r="A2" t="s">
        <v>1</v>
      </c>
      <c r="B2" t="s">
        <v>2</v>
      </c>
    </row>
    <row r="4" spans="1:15">
      <c r="B4" s="40" t="s">
        <v>111</v>
      </c>
      <c r="C4" s="39" t="s">
        <v>112</v>
      </c>
      <c r="D4" s="38" t="s">
        <v>113</v>
      </c>
      <c r="E4" s="38" t="s">
        <v>114</v>
      </c>
      <c r="F4" s="38" t="s">
        <v>115</v>
      </c>
      <c r="G4" s="38" t="s">
        <v>116</v>
      </c>
      <c r="H4" s="38" t="s">
        <v>117</v>
      </c>
      <c r="I4" s="38" t="s">
        <v>118</v>
      </c>
      <c r="J4" s="38" t="s">
        <v>119</v>
      </c>
      <c r="K4" s="38" t="s">
        <v>120</v>
      </c>
      <c r="L4" s="38" t="s">
        <v>121</v>
      </c>
      <c r="M4" s="38" t="s">
        <v>122</v>
      </c>
      <c r="N4" s="38" t="s">
        <v>123</v>
      </c>
      <c r="O4" s="39" t="s">
        <v>124</v>
      </c>
    </row>
    <row r="5" spans="1:15">
      <c r="A5" t="s">
        <v>3</v>
      </c>
      <c r="B5" s="1">
        <v>1.0158130000000001</v>
      </c>
      <c r="C5" s="1">
        <v>1.0882069999999999</v>
      </c>
      <c r="D5" s="1">
        <v>1.1272610000000001</v>
      </c>
      <c r="E5" s="1">
        <v>1.18133</v>
      </c>
      <c r="F5" s="1">
        <v>1.2663960000000001</v>
      </c>
      <c r="G5" s="1">
        <v>1.343118</v>
      </c>
      <c r="H5" s="1">
        <v>1.425028</v>
      </c>
      <c r="I5" s="1">
        <v>1.478782</v>
      </c>
      <c r="J5" s="1">
        <v>1.558416</v>
      </c>
      <c r="K5" s="1">
        <v>1.6171180000000001</v>
      </c>
      <c r="L5" s="1">
        <v>1.6625449999999999</v>
      </c>
      <c r="M5" s="1">
        <v>1.6537299999999999</v>
      </c>
      <c r="N5" s="1">
        <v>1.6895420000000001</v>
      </c>
      <c r="O5" s="1">
        <v>1.7852760000000001</v>
      </c>
    </row>
    <row r="6" spans="1:15">
      <c r="A6" t="s">
        <v>4</v>
      </c>
      <c r="B6" s="1">
        <v>0.26056699999999999</v>
      </c>
      <c r="C6" s="1">
        <v>0.29575200000000001</v>
      </c>
      <c r="D6" s="1">
        <v>0.325102</v>
      </c>
      <c r="E6" s="1">
        <v>0.34356100000000001</v>
      </c>
      <c r="F6" s="1">
        <v>0.36578699999999997</v>
      </c>
      <c r="G6" s="1">
        <v>0.368668</v>
      </c>
      <c r="H6" s="1">
        <v>0.37927100000000002</v>
      </c>
      <c r="I6" s="1">
        <v>0.38818399999999997</v>
      </c>
      <c r="J6" s="1">
        <v>0.46298</v>
      </c>
      <c r="K6" s="1">
        <v>0.56225499999999995</v>
      </c>
      <c r="L6" s="1">
        <v>0.56593499999999997</v>
      </c>
      <c r="M6" s="1">
        <v>0.51194499999999998</v>
      </c>
      <c r="N6" s="1">
        <v>0.50273699999999999</v>
      </c>
      <c r="O6" s="1">
        <v>0.54115100000000005</v>
      </c>
    </row>
    <row r="7" spans="1:15">
      <c r="A7" t="s">
        <v>5</v>
      </c>
      <c r="B7" s="1">
        <f>B5-B6</f>
        <v>0.75524600000000008</v>
      </c>
      <c r="C7" s="1">
        <f t="shared" ref="C7:O7" si="0">C5-C6</f>
        <v>0.79245499999999991</v>
      </c>
      <c r="D7" s="1">
        <f t="shared" si="0"/>
        <v>0.80215900000000007</v>
      </c>
      <c r="E7" s="1">
        <f t="shared" si="0"/>
        <v>0.83776899999999999</v>
      </c>
      <c r="F7" s="1">
        <f t="shared" si="0"/>
        <v>0.9006090000000001</v>
      </c>
      <c r="G7" s="1">
        <f t="shared" si="0"/>
        <v>0.97445000000000004</v>
      </c>
      <c r="H7" s="1">
        <f t="shared" si="0"/>
        <v>1.045757</v>
      </c>
      <c r="I7" s="1">
        <f t="shared" si="0"/>
        <v>1.090598</v>
      </c>
      <c r="J7" s="1">
        <f t="shared" si="0"/>
        <v>1.0954360000000001</v>
      </c>
      <c r="K7" s="1">
        <f t="shared" si="0"/>
        <v>1.0548630000000001</v>
      </c>
      <c r="L7" s="1">
        <f t="shared" si="0"/>
        <v>1.0966100000000001</v>
      </c>
      <c r="M7" s="1">
        <f t="shared" si="0"/>
        <v>1.141785</v>
      </c>
      <c r="N7" s="1">
        <f t="shared" si="0"/>
        <v>1.1868050000000001</v>
      </c>
      <c r="O7" s="1">
        <f t="shared" si="0"/>
        <v>1.2441249999999999</v>
      </c>
    </row>
    <row r="8" spans="1:15">
      <c r="A8" t="s">
        <v>4</v>
      </c>
      <c r="B8" s="41">
        <f t="shared" ref="B8:J8" si="1">B6/B5</f>
        <v>0.25651079480179911</v>
      </c>
      <c r="C8" s="41">
        <f t="shared" si="1"/>
        <v>0.27177917436664167</v>
      </c>
      <c r="D8" s="41">
        <f t="shared" si="1"/>
        <v>0.28839993577352535</v>
      </c>
      <c r="E8" s="41">
        <f t="shared" si="1"/>
        <v>0.29082559488034676</v>
      </c>
      <c r="F8" s="41">
        <f t="shared" si="1"/>
        <v>0.28884093127268246</v>
      </c>
      <c r="G8" s="41">
        <f t="shared" si="1"/>
        <v>0.27448667950247113</v>
      </c>
      <c r="H8" s="41">
        <f t="shared" si="1"/>
        <v>0.26614985810805125</v>
      </c>
      <c r="I8" s="41">
        <f t="shared" si="1"/>
        <v>0.26250251896493193</v>
      </c>
      <c r="J8" s="41">
        <f t="shared" si="1"/>
        <v>0.29708370550610363</v>
      </c>
      <c r="K8" s="41">
        <f>K6/K5</f>
        <v>0.3476895316235426</v>
      </c>
      <c r="L8" s="41">
        <f>L6/L5</f>
        <v>0.34040281616437451</v>
      </c>
      <c r="M8" s="41">
        <f>M6/M5</f>
        <v>0.30956988141957875</v>
      </c>
      <c r="N8" s="41">
        <f>N6/N5</f>
        <v>0.29755815481355302</v>
      </c>
      <c r="O8" s="41">
        <f>O6/O5</f>
        <v>0.30311895751693296</v>
      </c>
    </row>
    <row r="9" spans="1:15">
      <c r="A9" t="s">
        <v>5</v>
      </c>
      <c r="B9" s="41">
        <f>B7/B5</f>
        <v>0.74348920519820083</v>
      </c>
      <c r="C9" s="41">
        <f t="shared" ref="C9:O9" si="2">C7/C5</f>
        <v>0.72822082563335833</v>
      </c>
      <c r="D9" s="41">
        <f t="shared" si="2"/>
        <v>0.71160006422647459</v>
      </c>
      <c r="E9" s="41">
        <f t="shared" si="2"/>
        <v>0.70917440511965324</v>
      </c>
      <c r="F9" s="41">
        <f t="shared" si="2"/>
        <v>0.7111590687273176</v>
      </c>
      <c r="G9" s="41">
        <f t="shared" si="2"/>
        <v>0.72551332049752892</v>
      </c>
      <c r="H9" s="41">
        <f t="shared" si="2"/>
        <v>0.73385014189194886</v>
      </c>
      <c r="I9" s="41">
        <f t="shared" si="2"/>
        <v>0.73749748103506796</v>
      </c>
      <c r="J9" s="41">
        <f t="shared" si="2"/>
        <v>0.70291629449389637</v>
      </c>
      <c r="K9" s="41">
        <f t="shared" si="2"/>
        <v>0.65231046837645745</v>
      </c>
      <c r="L9" s="41">
        <f t="shared" si="2"/>
        <v>0.6595971838356256</v>
      </c>
      <c r="M9" s="41">
        <f t="shared" si="2"/>
        <v>0.69043011858042125</v>
      </c>
      <c r="N9" s="41">
        <f t="shared" si="2"/>
        <v>0.70244184518644703</v>
      </c>
      <c r="O9" s="41">
        <f t="shared" si="2"/>
        <v>0.69688104248306693</v>
      </c>
    </row>
    <row r="10" spans="1:15">
      <c r="B10" s="2">
        <f>SUM(B8:B9)</f>
        <v>1</v>
      </c>
      <c r="C10" s="2">
        <f t="shared" ref="C10:O10" si="3">SUM(C8:C9)</f>
        <v>1</v>
      </c>
      <c r="D10" s="2">
        <f t="shared" si="3"/>
        <v>1</v>
      </c>
      <c r="E10" s="2">
        <f t="shared" si="3"/>
        <v>1</v>
      </c>
      <c r="F10" s="2">
        <f t="shared" si="3"/>
        <v>1</v>
      </c>
      <c r="G10" s="2">
        <f t="shared" si="3"/>
        <v>1</v>
      </c>
      <c r="H10" s="2">
        <f t="shared" si="3"/>
        <v>1</v>
      </c>
      <c r="I10" s="2">
        <f t="shared" si="3"/>
        <v>0.99999999999999989</v>
      </c>
      <c r="J10" s="2">
        <f t="shared" si="3"/>
        <v>1</v>
      </c>
      <c r="K10" s="2">
        <f t="shared" si="3"/>
        <v>1</v>
      </c>
      <c r="L10" s="2">
        <f t="shared" si="3"/>
        <v>1</v>
      </c>
      <c r="M10" s="2">
        <f t="shared" si="3"/>
        <v>1</v>
      </c>
      <c r="N10" s="2">
        <f t="shared" si="3"/>
        <v>1</v>
      </c>
      <c r="O10" s="2">
        <f t="shared" si="3"/>
        <v>0.99999999999999989</v>
      </c>
    </row>
    <row r="17" spans="9:12">
      <c r="I17" s="37" t="s">
        <v>109</v>
      </c>
      <c r="J17" s="37"/>
      <c r="K17" s="37"/>
      <c r="L17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defaultGridColor="0" colorId="22" zoomScale="87" workbookViewId="0">
      <selection activeCell="E41" sqref="E41"/>
    </sheetView>
  </sheetViews>
  <sheetFormatPr baseColWidth="10" defaultColWidth="8.83203125" defaultRowHeight="12" x14ac:dyDescent="0"/>
  <cols>
    <col min="1" max="1" width="29.1640625" style="3" customWidth="1"/>
    <col min="2" max="72" width="13.83203125" style="18" customWidth="1"/>
    <col min="73" max="74" width="11" style="18" bestFit="1" customWidth="1"/>
    <col min="75" max="76" width="10.6640625" style="18" bestFit="1" customWidth="1"/>
    <col min="77" max="77" width="12.5" style="18" customWidth="1"/>
    <col min="78" max="16384" width="8.83203125" style="18"/>
  </cols>
  <sheetData>
    <row r="1" spans="1:77" s="3" customFormat="1" ht="15.75" customHeight="1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77" s="4" customFormat="1" ht="15" customHeight="1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</row>
    <row r="3" spans="1:77" s="7" customFormat="1">
      <c r="A3" s="5"/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5" t="s">
        <v>37</v>
      </c>
      <c r="AF3" s="5" t="s">
        <v>38</v>
      </c>
      <c r="AG3" s="5" t="s">
        <v>39</v>
      </c>
      <c r="AH3" s="5" t="s">
        <v>40</v>
      </c>
      <c r="AI3" s="5" t="s">
        <v>41</v>
      </c>
      <c r="AJ3" s="5" t="s">
        <v>42</v>
      </c>
      <c r="AK3" s="5" t="s">
        <v>43</v>
      </c>
      <c r="AL3" s="5" t="s">
        <v>44</v>
      </c>
      <c r="AM3" s="5" t="s">
        <v>45</v>
      </c>
      <c r="AN3" s="5" t="s">
        <v>46</v>
      </c>
      <c r="AO3" s="5" t="s">
        <v>47</v>
      </c>
      <c r="AP3" s="5" t="s">
        <v>48</v>
      </c>
      <c r="AQ3" s="5" t="s">
        <v>49</v>
      </c>
      <c r="AR3" s="5" t="s">
        <v>50</v>
      </c>
      <c r="AS3" s="5" t="s">
        <v>51</v>
      </c>
      <c r="AT3" s="5" t="s">
        <v>52</v>
      </c>
      <c r="AU3" s="5" t="s">
        <v>53</v>
      </c>
      <c r="AV3" s="5" t="s">
        <v>54</v>
      </c>
      <c r="AW3" s="5" t="s">
        <v>55</v>
      </c>
      <c r="AX3" s="5" t="s">
        <v>56</v>
      </c>
      <c r="AY3" s="5" t="s">
        <v>57</v>
      </c>
      <c r="AZ3" s="5" t="s">
        <v>58</v>
      </c>
      <c r="BA3" s="5" t="s">
        <v>59</v>
      </c>
      <c r="BB3" s="5" t="s">
        <v>60</v>
      </c>
      <c r="BC3" s="5" t="s">
        <v>61</v>
      </c>
      <c r="BD3" s="5" t="s">
        <v>62</v>
      </c>
      <c r="BE3" s="5" t="s">
        <v>63</v>
      </c>
      <c r="BF3" s="5" t="s">
        <v>64</v>
      </c>
      <c r="BG3" s="5" t="s">
        <v>65</v>
      </c>
      <c r="BH3" s="5" t="s">
        <v>66</v>
      </c>
      <c r="BI3" s="5" t="s">
        <v>67</v>
      </c>
      <c r="BJ3" s="5" t="s">
        <v>68</v>
      </c>
      <c r="BK3" s="5" t="s">
        <v>69</v>
      </c>
      <c r="BL3" s="5" t="s">
        <v>70</v>
      </c>
      <c r="BM3" s="5" t="s">
        <v>71</v>
      </c>
      <c r="BN3" s="5" t="s">
        <v>72</v>
      </c>
      <c r="BO3" s="5" t="s">
        <v>73</v>
      </c>
      <c r="BP3" s="5" t="s">
        <v>74</v>
      </c>
      <c r="BQ3" s="5" t="s">
        <v>75</v>
      </c>
      <c r="BR3" s="5" t="s">
        <v>76</v>
      </c>
      <c r="BS3" s="5" t="s">
        <v>77</v>
      </c>
      <c r="BT3" s="5">
        <v>2010</v>
      </c>
      <c r="BU3" s="6">
        <v>2011</v>
      </c>
      <c r="BV3" s="7">
        <v>2012</v>
      </c>
      <c r="BW3" s="7">
        <v>2013</v>
      </c>
      <c r="BX3" s="7">
        <v>2014</v>
      </c>
      <c r="BY3" s="7" t="s">
        <v>110</v>
      </c>
    </row>
    <row r="4" spans="1:77" s="7" customForma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77" s="10" customFormat="1">
      <c r="A5" s="8" t="s">
        <v>78</v>
      </c>
      <c r="B5" s="9">
        <f>B22-B15</f>
        <v>850</v>
      </c>
      <c r="C5" s="9">
        <f>C22-C15</f>
        <v>821</v>
      </c>
      <c r="D5" s="9">
        <f>D22-D15</f>
        <v>862</v>
      </c>
      <c r="E5" s="9">
        <f t="shared" ref="E5:BP5" si="0">E22-E15</f>
        <v>882</v>
      </c>
      <c r="F5" s="9">
        <f t="shared" si="0"/>
        <v>833</v>
      </c>
      <c r="G5" s="9">
        <f t="shared" si="0"/>
        <v>768</v>
      </c>
      <c r="H5" s="9">
        <f t="shared" si="0"/>
        <v>751</v>
      </c>
      <c r="I5" s="9">
        <f t="shared" si="0"/>
        <v>1545</v>
      </c>
      <c r="J5" s="9">
        <f t="shared" si="0"/>
        <v>1572</v>
      </c>
      <c r="K5" s="9">
        <f t="shared" si="0"/>
        <v>1806</v>
      </c>
      <c r="L5" s="9">
        <f t="shared" si="0"/>
        <v>2131</v>
      </c>
      <c r="M5" s="9">
        <f t="shared" si="0"/>
        <v>2113</v>
      </c>
      <c r="N5" s="9">
        <f t="shared" si="0"/>
        <v>2241</v>
      </c>
      <c r="O5" s="9">
        <f t="shared" si="0"/>
        <v>2662</v>
      </c>
      <c r="P5" s="9">
        <f t="shared" si="0"/>
        <v>2912</v>
      </c>
      <c r="Q5" s="9">
        <f t="shared" si="0"/>
        <v>3082</v>
      </c>
      <c r="R5" s="9">
        <f t="shared" si="0"/>
        <v>3423</v>
      </c>
      <c r="S5" s="9">
        <f t="shared" si="0"/>
        <v>3805</v>
      </c>
      <c r="T5" s="9">
        <f t="shared" si="0"/>
        <v>4723</v>
      </c>
      <c r="U5" s="9">
        <f t="shared" si="0"/>
        <v>6241</v>
      </c>
      <c r="V5" s="9">
        <f t="shared" si="0"/>
        <v>6805</v>
      </c>
      <c r="W5" s="9">
        <f t="shared" si="0"/>
        <v>6864</v>
      </c>
      <c r="X5" s="9">
        <f t="shared" si="0"/>
        <v>7561</v>
      </c>
      <c r="Y5" s="9">
        <f t="shared" si="0"/>
        <v>8152</v>
      </c>
      <c r="Z5" s="9">
        <f t="shared" si="0"/>
        <v>9625</v>
      </c>
      <c r="AA5" s="9">
        <f t="shared" si="0"/>
        <v>10286</v>
      </c>
      <c r="AB5" s="9">
        <f t="shared" si="0"/>
        <v>11722</v>
      </c>
      <c r="AC5" s="9">
        <f t="shared" si="0"/>
        <v>13561</v>
      </c>
      <c r="AD5" s="9">
        <f t="shared" si="0"/>
        <v>15845</v>
      </c>
      <c r="AE5" s="9">
        <f t="shared" si="0"/>
        <v>16961</v>
      </c>
      <c r="AF5" s="9">
        <f t="shared" si="0"/>
        <v>20216</v>
      </c>
      <c r="AG5" s="9">
        <f t="shared" si="0"/>
        <v>23605</v>
      </c>
      <c r="AH5" s="9">
        <f t="shared" si="0"/>
        <v>28365</v>
      </c>
      <c r="AI5" s="9">
        <f t="shared" si="0"/>
        <v>35838</v>
      </c>
      <c r="AJ5" s="9">
        <f t="shared" si="0"/>
        <v>36035</v>
      </c>
      <c r="AK5" s="9">
        <f t="shared" si="0"/>
        <v>40981</v>
      </c>
      <c r="AL5" s="9">
        <f t="shared" si="0"/>
        <v>48180</v>
      </c>
      <c r="AM5" s="9">
        <f t="shared" si="0"/>
        <v>56311</v>
      </c>
      <c r="AN5" s="9">
        <f t="shared" si="0"/>
        <v>65164</v>
      </c>
      <c r="AO5" s="9">
        <f t="shared" si="0"/>
        <v>68974</v>
      </c>
      <c r="AP5" s="9">
        <f t="shared" si="0"/>
        <v>75627</v>
      </c>
      <c r="AQ5" s="9">
        <f t="shared" si="0"/>
        <v>75809</v>
      </c>
      <c r="AR5" s="9">
        <f t="shared" si="0"/>
        <v>69295</v>
      </c>
      <c r="AS5" s="9">
        <f t="shared" si="0"/>
        <v>72224</v>
      </c>
      <c r="AT5" s="9">
        <f t="shared" si="0"/>
        <v>75716</v>
      </c>
      <c r="AU5" s="9">
        <f t="shared" si="0"/>
        <v>81401</v>
      </c>
      <c r="AV5" s="9">
        <f t="shared" si="0"/>
        <v>85508</v>
      </c>
      <c r="AW5" s="9">
        <f t="shared" si="0"/>
        <v>78934</v>
      </c>
      <c r="AX5" s="9">
        <f t="shared" si="0"/>
        <v>82756</v>
      </c>
      <c r="AY5" s="9">
        <f t="shared" si="0"/>
        <v>85249</v>
      </c>
      <c r="AZ5" s="9">
        <f t="shared" si="0"/>
        <v>91435</v>
      </c>
      <c r="BA5" s="9">
        <f t="shared" si="0"/>
        <v>98736</v>
      </c>
      <c r="BB5" s="9">
        <f t="shared" si="0"/>
        <v>106649</v>
      </c>
      <c r="BC5" s="9">
        <f t="shared" si="0"/>
        <v>113947</v>
      </c>
      <c r="BD5" s="9">
        <f t="shared" si="0"/>
        <v>124331</v>
      </c>
      <c r="BE5" s="9">
        <f t="shared" si="0"/>
        <v>131404</v>
      </c>
      <c r="BF5" s="9">
        <f t="shared" si="0"/>
        <v>130161</v>
      </c>
      <c r="BG5" s="9">
        <f t="shared" si="0"/>
        <v>135186</v>
      </c>
      <c r="BH5" s="9">
        <f t="shared" si="0"/>
        <v>140295</v>
      </c>
      <c r="BI5" s="9">
        <f t="shared" si="0"/>
        <v>153917</v>
      </c>
      <c r="BJ5" s="9">
        <f t="shared" si="0"/>
        <v>161031</v>
      </c>
      <c r="BK5" s="9">
        <f t="shared" si="0"/>
        <v>179247</v>
      </c>
      <c r="BL5" s="9">
        <f t="shared" si="0"/>
        <v>194218</v>
      </c>
      <c r="BM5" s="9">
        <f t="shared" si="0"/>
        <v>214728</v>
      </c>
      <c r="BN5" s="9">
        <f t="shared" si="0"/>
        <v>217629</v>
      </c>
      <c r="BO5" s="9">
        <f t="shared" si="0"/>
        <v>230170</v>
      </c>
      <c r="BP5" s="9">
        <f t="shared" si="0"/>
        <v>236752</v>
      </c>
      <c r="BQ5" s="9">
        <f t="shared" ref="BQ5:BY5" si="1">BQ22-BQ15</f>
        <v>235486</v>
      </c>
      <c r="BR5" s="9">
        <f t="shared" si="1"/>
        <v>243292</v>
      </c>
      <c r="BS5" s="9">
        <f t="shared" si="1"/>
        <v>269671</v>
      </c>
      <c r="BT5" s="9">
        <f t="shared" si="1"/>
        <v>318222</v>
      </c>
      <c r="BU5" s="9">
        <f t="shared" si="1"/>
        <v>313919</v>
      </c>
      <c r="BV5" s="9">
        <f t="shared" si="1"/>
        <v>276292</v>
      </c>
      <c r="BW5" s="9">
        <f t="shared" si="1"/>
        <v>263135</v>
      </c>
      <c r="BX5" s="9">
        <f t="shared" si="1"/>
        <v>256943</v>
      </c>
      <c r="BY5" s="9">
        <f t="shared" si="1"/>
        <v>274122</v>
      </c>
    </row>
    <row r="6" spans="1:77" s="10" customFormat="1" hidden="1">
      <c r="A6" s="11" t="s">
        <v>79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v>13</v>
      </c>
      <c r="P6" s="12">
        <v>14</v>
      </c>
      <c r="Q6" s="12">
        <v>10</v>
      </c>
      <c r="R6" s="12">
        <v>10</v>
      </c>
      <c r="S6" s="12">
        <v>9</v>
      </c>
      <c r="T6" s="12">
        <v>14</v>
      </c>
      <c r="U6" s="12">
        <v>11</v>
      </c>
      <c r="V6" s="12">
        <v>5</v>
      </c>
      <c r="W6" s="12">
        <v>11</v>
      </c>
      <c r="X6" s="12">
        <v>17</v>
      </c>
      <c r="Y6" s="12">
        <v>40</v>
      </c>
      <c r="Z6" s="12">
        <v>35</v>
      </c>
      <c r="AA6" s="12">
        <v>33</v>
      </c>
      <c r="AB6" s="12">
        <v>25</v>
      </c>
      <c r="AC6" s="12">
        <v>27</v>
      </c>
      <c r="AD6" s="12">
        <v>27</v>
      </c>
      <c r="AE6" s="12">
        <v>34</v>
      </c>
      <c r="AF6" s="12">
        <v>37</v>
      </c>
      <c r="AG6" s="12">
        <v>34</v>
      </c>
      <c r="AH6" s="12">
        <v>45</v>
      </c>
      <c r="AI6" s="12">
        <v>57</v>
      </c>
      <c r="AJ6" s="12">
        <v>64</v>
      </c>
      <c r="AK6" s="12">
        <v>74</v>
      </c>
      <c r="AL6" s="12">
        <v>89</v>
      </c>
      <c r="AM6" s="12">
        <v>96</v>
      </c>
      <c r="AN6" s="12">
        <v>60</v>
      </c>
      <c r="AO6" s="12">
        <v>94</v>
      </c>
      <c r="AP6" s="12">
        <v>93</v>
      </c>
      <c r="AQ6" s="12">
        <v>75</v>
      </c>
      <c r="AR6" s="12">
        <v>68</v>
      </c>
      <c r="AS6" s="12">
        <v>86</v>
      </c>
      <c r="AT6" s="12">
        <v>95</v>
      </c>
      <c r="AU6" s="12">
        <v>157</v>
      </c>
      <c r="AV6" s="12">
        <v>177</v>
      </c>
      <c r="AW6" s="12">
        <v>193</v>
      </c>
      <c r="AX6" s="12">
        <v>188</v>
      </c>
      <c r="AY6" s="12">
        <v>253</v>
      </c>
      <c r="AZ6" s="12">
        <v>241</v>
      </c>
      <c r="BA6" s="12">
        <v>185</v>
      </c>
      <c r="BB6" s="12">
        <v>318</v>
      </c>
      <c r="BC6" s="12">
        <v>152</v>
      </c>
      <c r="BD6" s="12">
        <v>169</v>
      </c>
      <c r="BE6" s="12">
        <v>68</v>
      </c>
      <c r="BF6" s="12">
        <v>38</v>
      </c>
      <c r="BG6" s="12"/>
      <c r="BH6" s="12">
        <v>12</v>
      </c>
      <c r="BI6" s="12">
        <v>1</v>
      </c>
      <c r="BJ6" s="12">
        <v>2</v>
      </c>
      <c r="BK6" s="12">
        <v>47</v>
      </c>
      <c r="BL6" s="12">
        <v>91</v>
      </c>
      <c r="BM6" s="12"/>
      <c r="BN6" s="12"/>
      <c r="BO6" s="12">
        <v>2</v>
      </c>
      <c r="BP6" s="12">
        <v>2</v>
      </c>
      <c r="BQ6" s="12"/>
      <c r="BR6" s="12">
        <v>1</v>
      </c>
      <c r="BS6" s="12">
        <v>26</v>
      </c>
      <c r="BT6" s="12">
        <v>82</v>
      </c>
      <c r="BU6" s="9"/>
      <c r="BV6" s="9"/>
    </row>
    <row r="7" spans="1:77" s="10" customFormat="1" hidden="1">
      <c r="A7" s="11" t="s">
        <v>80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>
        <v>1</v>
      </c>
      <c r="X7" s="12">
        <v>7</v>
      </c>
      <c r="Y7" s="12">
        <v>7</v>
      </c>
      <c r="Z7" s="12">
        <v>4</v>
      </c>
      <c r="AA7" s="12">
        <v>4</v>
      </c>
      <c r="AB7" s="12">
        <v>6</v>
      </c>
      <c r="AC7" s="12">
        <v>7</v>
      </c>
      <c r="AD7" s="12">
        <v>6</v>
      </c>
      <c r="AE7" s="12">
        <v>6</v>
      </c>
      <c r="AF7" s="12">
        <v>5</v>
      </c>
      <c r="AG7" s="12">
        <v>5</v>
      </c>
      <c r="AH7" s="12">
        <v>5</v>
      </c>
      <c r="AI7" s="12">
        <v>6</v>
      </c>
      <c r="AJ7" s="12">
        <v>7</v>
      </c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9"/>
      <c r="BV7" s="9"/>
    </row>
    <row r="8" spans="1:77" s="10" customFormat="1" hidden="1">
      <c r="A8" s="11" t="s">
        <v>81</v>
      </c>
      <c r="B8" s="12"/>
      <c r="C8" s="12"/>
      <c r="D8" s="12"/>
      <c r="E8" s="12"/>
      <c r="F8" s="12"/>
      <c r="G8" s="12"/>
      <c r="H8" s="12"/>
      <c r="I8" s="12"/>
      <c r="J8" s="12"/>
      <c r="K8" s="12">
        <v>2</v>
      </c>
      <c r="L8" s="12">
        <v>2</v>
      </c>
      <c r="M8" s="12">
        <v>2</v>
      </c>
      <c r="N8" s="12">
        <v>3</v>
      </c>
      <c r="O8" s="12">
        <v>3</v>
      </c>
      <c r="P8" s="12">
        <v>4</v>
      </c>
      <c r="Q8" s="12">
        <v>4</v>
      </c>
      <c r="R8" s="12">
        <v>4</v>
      </c>
      <c r="S8" s="12">
        <v>5</v>
      </c>
      <c r="T8" s="12">
        <v>5</v>
      </c>
      <c r="U8" s="12">
        <v>6</v>
      </c>
      <c r="V8" s="12">
        <v>6</v>
      </c>
      <c r="W8" s="12">
        <v>6</v>
      </c>
      <c r="X8" s="12">
        <v>7</v>
      </c>
      <c r="Y8" s="12">
        <v>7</v>
      </c>
      <c r="Z8" s="12">
        <v>8</v>
      </c>
      <c r="AA8" s="12">
        <v>9</v>
      </c>
      <c r="AB8" s="12">
        <v>10</v>
      </c>
      <c r="AC8" s="12">
        <v>12</v>
      </c>
      <c r="AD8" s="12">
        <v>18</v>
      </c>
      <c r="AE8" s="12">
        <v>20</v>
      </c>
      <c r="AF8" s="12">
        <v>25</v>
      </c>
      <c r="AG8" s="12">
        <v>28</v>
      </c>
      <c r="AH8" s="12">
        <v>31</v>
      </c>
      <c r="AI8" s="12">
        <v>33</v>
      </c>
      <c r="AJ8" s="12">
        <v>36</v>
      </c>
      <c r="AK8" s="12">
        <v>43</v>
      </c>
      <c r="AL8" s="12">
        <v>56</v>
      </c>
      <c r="AM8" s="12">
        <v>74</v>
      </c>
      <c r="AN8" s="12">
        <v>180</v>
      </c>
      <c r="AO8" s="12">
        <v>183</v>
      </c>
      <c r="AP8" s="12">
        <v>499</v>
      </c>
      <c r="AQ8" s="12">
        <v>617</v>
      </c>
      <c r="AR8" s="12">
        <v>509</v>
      </c>
      <c r="AS8" s="12">
        <v>482</v>
      </c>
      <c r="AT8" s="12">
        <v>534</v>
      </c>
      <c r="AU8" s="12">
        <v>529</v>
      </c>
      <c r="AV8" s="12">
        <v>538</v>
      </c>
      <c r="AW8" s="12">
        <v>455</v>
      </c>
      <c r="AX8" s="12">
        <v>457</v>
      </c>
      <c r="AY8" s="12">
        <v>420</v>
      </c>
      <c r="AZ8" s="12">
        <v>461</v>
      </c>
      <c r="BA8" s="12">
        <v>457</v>
      </c>
      <c r="BB8" s="12">
        <v>448</v>
      </c>
      <c r="BC8" s="12">
        <v>460</v>
      </c>
      <c r="BD8" s="12">
        <v>466</v>
      </c>
      <c r="BE8" s="12">
        <v>492</v>
      </c>
      <c r="BF8" s="12">
        <v>481</v>
      </c>
      <c r="BG8" s="12">
        <v>440</v>
      </c>
      <c r="BH8" s="12">
        <v>424</v>
      </c>
      <c r="BI8" s="12">
        <v>462</v>
      </c>
      <c r="BJ8" s="12">
        <v>433</v>
      </c>
      <c r="BK8" s="12">
        <v>492</v>
      </c>
      <c r="BL8" s="12">
        <v>528</v>
      </c>
      <c r="BM8" s="12">
        <v>589</v>
      </c>
      <c r="BN8" s="12">
        <v>608</v>
      </c>
      <c r="BO8" s="12">
        <v>636</v>
      </c>
      <c r="BP8" s="12">
        <v>651</v>
      </c>
      <c r="BQ8" s="12">
        <v>667</v>
      </c>
      <c r="BR8" s="12">
        <v>524</v>
      </c>
      <c r="BS8" s="12">
        <v>999</v>
      </c>
      <c r="BT8" s="12">
        <v>5927</v>
      </c>
      <c r="BU8" s="9"/>
      <c r="BV8" s="9"/>
    </row>
    <row r="9" spans="1:77" s="10" customFormat="1" hidden="1">
      <c r="A9" s="11" t="s">
        <v>82</v>
      </c>
      <c r="B9" s="12">
        <v>2</v>
      </c>
      <c r="C9" s="12">
        <v>5</v>
      </c>
      <c r="D9" s="12">
        <v>4</v>
      </c>
      <c r="E9" s="12">
        <v>3</v>
      </c>
      <c r="F9" s="12">
        <v>3</v>
      </c>
      <c r="G9" s="12">
        <v>8</v>
      </c>
      <c r="H9" s="12">
        <v>7</v>
      </c>
      <c r="I9" s="12">
        <v>10</v>
      </c>
      <c r="J9" s="12">
        <v>12</v>
      </c>
      <c r="K9" s="12">
        <v>14</v>
      </c>
      <c r="L9" s="12">
        <v>18</v>
      </c>
      <c r="M9" s="12">
        <v>19</v>
      </c>
      <c r="N9" s="12">
        <v>21</v>
      </c>
      <c r="O9" s="12">
        <v>23</v>
      </c>
      <c r="P9" s="12">
        <v>31</v>
      </c>
      <c r="Q9" s="12">
        <v>36</v>
      </c>
      <c r="R9" s="12">
        <v>41</v>
      </c>
      <c r="S9" s="12">
        <v>42</v>
      </c>
      <c r="T9" s="12">
        <v>67</v>
      </c>
      <c r="U9" s="12">
        <v>94</v>
      </c>
      <c r="V9" s="12">
        <v>108</v>
      </c>
      <c r="W9" s="12">
        <v>109</v>
      </c>
      <c r="X9" s="12">
        <v>116</v>
      </c>
      <c r="Y9" s="12">
        <v>163</v>
      </c>
      <c r="Z9" s="12">
        <v>168</v>
      </c>
      <c r="AA9" s="12">
        <v>183</v>
      </c>
      <c r="AB9" s="12">
        <v>227</v>
      </c>
      <c r="AC9" s="12">
        <v>254</v>
      </c>
      <c r="AD9" s="12">
        <v>320</v>
      </c>
      <c r="AE9" s="12">
        <v>351</v>
      </c>
      <c r="AF9" s="12">
        <v>411</v>
      </c>
      <c r="AG9" s="12">
        <v>755</v>
      </c>
      <c r="AH9" s="12">
        <v>758</v>
      </c>
      <c r="AI9" s="12">
        <v>1066</v>
      </c>
      <c r="AJ9" s="12">
        <v>1995</v>
      </c>
      <c r="AK9" s="12">
        <v>2437</v>
      </c>
      <c r="AL9" s="12">
        <v>3027</v>
      </c>
      <c r="AM9" s="12">
        <v>4189</v>
      </c>
      <c r="AN9" s="12">
        <v>3898</v>
      </c>
      <c r="AO9" s="12">
        <v>4631</v>
      </c>
      <c r="AP9" s="12">
        <v>5363</v>
      </c>
      <c r="AQ9" s="12">
        <v>4944</v>
      </c>
      <c r="AR9" s="12">
        <v>4872</v>
      </c>
      <c r="AS9" s="12">
        <v>4018</v>
      </c>
      <c r="AT9" s="12">
        <v>3779</v>
      </c>
      <c r="AU9" s="12">
        <v>4069</v>
      </c>
      <c r="AV9" s="12">
        <v>4255</v>
      </c>
      <c r="AW9" s="12">
        <v>4073</v>
      </c>
      <c r="AX9" s="12">
        <v>3747</v>
      </c>
      <c r="AY9" s="12">
        <v>3606</v>
      </c>
      <c r="AZ9" s="12">
        <v>3745</v>
      </c>
      <c r="BA9" s="12">
        <v>4040</v>
      </c>
      <c r="BB9" s="12">
        <v>3929</v>
      </c>
      <c r="BC9" s="12">
        <v>3796</v>
      </c>
      <c r="BD9" s="12">
        <v>3727</v>
      </c>
      <c r="BE9" s="12">
        <v>3985</v>
      </c>
      <c r="BF9" s="12">
        <v>3822</v>
      </c>
      <c r="BG9" s="12">
        <v>3998</v>
      </c>
      <c r="BH9" s="12">
        <v>3758</v>
      </c>
      <c r="BI9" s="12">
        <v>4103</v>
      </c>
      <c r="BJ9" s="12">
        <v>4595</v>
      </c>
      <c r="BK9" s="12">
        <v>4882</v>
      </c>
      <c r="BL9" s="12">
        <v>5085</v>
      </c>
      <c r="BM9" s="12">
        <v>5593</v>
      </c>
      <c r="BN9" s="12">
        <v>6009</v>
      </c>
      <c r="BO9" s="12">
        <v>5858</v>
      </c>
      <c r="BP9" s="12">
        <v>6062</v>
      </c>
      <c r="BQ9" s="12">
        <v>6047</v>
      </c>
      <c r="BR9" s="12">
        <v>5902</v>
      </c>
      <c r="BS9" s="12">
        <v>6285</v>
      </c>
      <c r="BT9" s="12">
        <v>8836</v>
      </c>
      <c r="BU9" s="9"/>
      <c r="BV9" s="9"/>
    </row>
    <row r="10" spans="1:77" s="10" customFormat="1" hidden="1">
      <c r="A10" s="11" t="s">
        <v>83</v>
      </c>
      <c r="B10" s="12">
        <v>25</v>
      </c>
      <c r="C10" s="12">
        <v>25</v>
      </c>
      <c r="D10" s="12">
        <v>26</v>
      </c>
      <c r="E10" s="12">
        <v>26</v>
      </c>
      <c r="F10" s="12">
        <v>26</v>
      </c>
      <c r="G10" s="12">
        <v>26</v>
      </c>
      <c r="H10" s="12">
        <v>30</v>
      </c>
      <c r="I10" s="12">
        <v>34</v>
      </c>
      <c r="J10" s="12">
        <v>64</v>
      </c>
      <c r="K10" s="12">
        <v>87</v>
      </c>
      <c r="L10" s="12">
        <v>106</v>
      </c>
      <c r="M10" s="12">
        <v>98</v>
      </c>
      <c r="N10" s="12">
        <v>84</v>
      </c>
      <c r="O10" s="12">
        <v>97</v>
      </c>
      <c r="P10" s="12">
        <v>207</v>
      </c>
      <c r="Q10" s="12">
        <v>237</v>
      </c>
      <c r="R10" s="12">
        <v>374</v>
      </c>
      <c r="S10" s="12">
        <v>369</v>
      </c>
      <c r="T10" s="12">
        <v>262</v>
      </c>
      <c r="U10" s="12">
        <v>300</v>
      </c>
      <c r="V10" s="12">
        <v>243</v>
      </c>
      <c r="W10" s="12">
        <v>365</v>
      </c>
      <c r="X10" s="12">
        <v>485</v>
      </c>
      <c r="Y10" s="12">
        <v>464</v>
      </c>
      <c r="Z10" s="12">
        <v>599</v>
      </c>
      <c r="AA10" s="12">
        <v>517</v>
      </c>
      <c r="AB10" s="12">
        <v>368</v>
      </c>
      <c r="AC10" s="12">
        <v>427</v>
      </c>
      <c r="AD10" s="12">
        <v>542</v>
      </c>
      <c r="AE10" s="12">
        <v>752</v>
      </c>
      <c r="AF10" s="12">
        <v>604</v>
      </c>
      <c r="AG10" s="12">
        <v>591</v>
      </c>
      <c r="AH10" s="12">
        <v>496</v>
      </c>
      <c r="AI10" s="12">
        <v>484</v>
      </c>
      <c r="AJ10" s="12">
        <v>481</v>
      </c>
      <c r="AK10" s="12">
        <v>404</v>
      </c>
      <c r="AL10" s="12">
        <v>425</v>
      </c>
      <c r="AM10" s="12">
        <v>371</v>
      </c>
      <c r="AN10" s="12">
        <v>426</v>
      </c>
      <c r="AO10" s="12">
        <v>456</v>
      </c>
      <c r="AP10" s="12">
        <v>569</v>
      </c>
      <c r="AQ10" s="12">
        <v>829</v>
      </c>
      <c r="AR10" s="12">
        <v>986</v>
      </c>
      <c r="AS10" s="12">
        <v>1822</v>
      </c>
      <c r="AT10" s="12">
        <v>1832</v>
      </c>
      <c r="AU10" s="12">
        <v>2420</v>
      </c>
      <c r="AV10" s="12">
        <v>1932</v>
      </c>
      <c r="AW10" s="12">
        <v>2092</v>
      </c>
      <c r="AX10" s="12">
        <v>2069</v>
      </c>
      <c r="AY10" s="12">
        <v>1359</v>
      </c>
      <c r="AZ10" s="12">
        <v>1285</v>
      </c>
      <c r="BA10" s="12">
        <v>1220</v>
      </c>
      <c r="BB10" s="12">
        <v>1142</v>
      </c>
      <c r="BC10" s="12">
        <v>1117</v>
      </c>
      <c r="BD10" s="12">
        <v>937</v>
      </c>
      <c r="BE10" s="12">
        <v>780</v>
      </c>
      <c r="BF10" s="12">
        <v>641</v>
      </c>
      <c r="BG10" s="12">
        <v>634</v>
      </c>
      <c r="BH10" s="12">
        <v>668</v>
      </c>
      <c r="BI10" s="12">
        <v>659</v>
      </c>
      <c r="BJ10" s="12">
        <v>724</v>
      </c>
      <c r="BK10" s="12">
        <v>755</v>
      </c>
      <c r="BL10" s="12">
        <v>750</v>
      </c>
      <c r="BM10" s="12">
        <v>800</v>
      </c>
      <c r="BN10" s="12">
        <v>995</v>
      </c>
      <c r="BO10" s="12">
        <v>933</v>
      </c>
      <c r="BP10" s="12">
        <v>749</v>
      </c>
      <c r="BQ10" s="12">
        <v>803</v>
      </c>
      <c r="BR10" s="12">
        <v>862</v>
      </c>
      <c r="BS10" s="12">
        <v>937</v>
      </c>
      <c r="BT10" s="12">
        <v>1231</v>
      </c>
      <c r="BU10" s="9"/>
      <c r="BV10" s="9"/>
    </row>
    <row r="11" spans="1:77" s="10" customFormat="1" hidden="1">
      <c r="A11" s="11" t="s">
        <v>84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>
        <v>2</v>
      </c>
      <c r="W11" s="12">
        <v>1</v>
      </c>
      <c r="X11" s="12"/>
      <c r="Y11" s="12"/>
      <c r="Z11" s="12"/>
      <c r="AA11" s="12"/>
      <c r="AB11" s="12">
        <v>2</v>
      </c>
      <c r="AC11" s="12">
        <v>4</v>
      </c>
      <c r="AD11" s="12">
        <v>9</v>
      </c>
      <c r="AE11" s="12">
        <v>10</v>
      </c>
      <c r="AF11" s="12">
        <v>4</v>
      </c>
      <c r="AG11" s="12">
        <v>2</v>
      </c>
      <c r="AH11" s="12"/>
      <c r="AI11" s="12">
        <v>2</v>
      </c>
      <c r="AJ11" s="12">
        <v>3</v>
      </c>
      <c r="AK11" s="12">
        <v>2</v>
      </c>
      <c r="AL11" s="12">
        <v>4</v>
      </c>
      <c r="AM11" s="12">
        <v>8</v>
      </c>
      <c r="AN11" s="12">
        <v>13</v>
      </c>
      <c r="AO11" s="12">
        <v>12</v>
      </c>
      <c r="AP11" s="12">
        <v>3</v>
      </c>
      <c r="AQ11" s="12">
        <v>4</v>
      </c>
      <c r="AR11" s="12">
        <v>3</v>
      </c>
      <c r="AS11" s="12">
        <v>62</v>
      </c>
      <c r="AT11" s="12">
        <v>2</v>
      </c>
      <c r="AU11" s="12">
        <v>2</v>
      </c>
      <c r="AV11" s="12">
        <v>2</v>
      </c>
      <c r="AW11" s="12">
        <v>1</v>
      </c>
      <c r="AX11" s="12">
        <v>1</v>
      </c>
      <c r="AY11" s="12"/>
      <c r="AZ11" s="12"/>
      <c r="BA11" s="12"/>
      <c r="BB11" s="12">
        <v>11</v>
      </c>
      <c r="BC11" s="12">
        <v>6</v>
      </c>
      <c r="BD11" s="12">
        <v>8</v>
      </c>
      <c r="BE11" s="12">
        <v>5</v>
      </c>
      <c r="BF11" s="12">
        <v>8</v>
      </c>
      <c r="BG11" s="12">
        <v>9</v>
      </c>
      <c r="BH11" s="12">
        <v>9</v>
      </c>
      <c r="BI11" s="12">
        <v>810</v>
      </c>
      <c r="BJ11" s="12">
        <v>1218</v>
      </c>
      <c r="BK11" s="12">
        <v>1337</v>
      </c>
      <c r="BL11" s="12">
        <v>1319</v>
      </c>
      <c r="BM11" s="12">
        <v>1154</v>
      </c>
      <c r="BN11" s="12">
        <v>1166</v>
      </c>
      <c r="BO11" s="12">
        <v>1364</v>
      </c>
      <c r="BP11" s="12">
        <v>1474</v>
      </c>
      <c r="BQ11" s="12">
        <v>1448</v>
      </c>
      <c r="BR11" s="12">
        <v>1496</v>
      </c>
      <c r="BS11" s="12">
        <v>1608</v>
      </c>
      <c r="BT11" s="12">
        <v>2125</v>
      </c>
      <c r="BU11" s="9"/>
      <c r="BV11" s="9"/>
    </row>
    <row r="12" spans="1:77" s="10" customFormat="1" hidden="1">
      <c r="A12" s="11" t="s">
        <v>85</v>
      </c>
      <c r="B12" s="12">
        <v>165</v>
      </c>
      <c r="C12" s="12">
        <v>172</v>
      </c>
      <c r="D12" s="12">
        <v>152</v>
      </c>
      <c r="E12" s="12">
        <v>88</v>
      </c>
      <c r="F12" s="12">
        <v>48</v>
      </c>
      <c r="G12" s="12">
        <v>34</v>
      </c>
      <c r="H12" s="12">
        <v>45</v>
      </c>
      <c r="I12" s="12">
        <v>183</v>
      </c>
      <c r="J12" s="12">
        <v>334</v>
      </c>
      <c r="K12" s="12">
        <v>434</v>
      </c>
      <c r="L12" s="12">
        <v>465</v>
      </c>
      <c r="M12" s="12">
        <v>426</v>
      </c>
      <c r="N12" s="12">
        <v>448</v>
      </c>
      <c r="O12" s="12">
        <v>528</v>
      </c>
      <c r="P12" s="12">
        <v>540</v>
      </c>
      <c r="Q12" s="12">
        <v>594</v>
      </c>
      <c r="R12" s="12">
        <v>746</v>
      </c>
      <c r="S12" s="12">
        <v>976</v>
      </c>
      <c r="T12" s="12">
        <v>1562</v>
      </c>
      <c r="U12" s="12">
        <v>2671</v>
      </c>
      <c r="V12" s="12">
        <v>2999</v>
      </c>
      <c r="W12" s="12">
        <v>2688</v>
      </c>
      <c r="X12" s="12">
        <v>2841</v>
      </c>
      <c r="Y12" s="12">
        <v>3077</v>
      </c>
      <c r="Z12" s="12">
        <v>3716</v>
      </c>
      <c r="AA12" s="12">
        <v>4100</v>
      </c>
      <c r="AB12" s="12">
        <v>4072</v>
      </c>
      <c r="AC12" s="12">
        <v>4135</v>
      </c>
      <c r="AD12" s="12">
        <v>4340</v>
      </c>
      <c r="AE12" s="12">
        <v>4408</v>
      </c>
      <c r="AF12" s="12">
        <v>4599</v>
      </c>
      <c r="AG12" s="12">
        <v>4919</v>
      </c>
      <c r="AH12" s="12">
        <v>5065</v>
      </c>
      <c r="AI12" s="12">
        <v>5349</v>
      </c>
      <c r="AJ12" s="12">
        <v>5279</v>
      </c>
      <c r="AK12" s="12">
        <v>5864</v>
      </c>
      <c r="AL12" s="12">
        <v>7980</v>
      </c>
      <c r="AM12" s="12">
        <v>8299</v>
      </c>
      <c r="AN12" s="12">
        <v>8837</v>
      </c>
      <c r="AO12" s="12">
        <v>10931</v>
      </c>
      <c r="AP12" s="12">
        <v>13022</v>
      </c>
      <c r="AQ12" s="12">
        <v>13404</v>
      </c>
      <c r="AR12" s="12">
        <v>12110</v>
      </c>
      <c r="AS12" s="12">
        <v>13200</v>
      </c>
      <c r="AT12" s="12">
        <v>14988</v>
      </c>
      <c r="AU12" s="12">
        <v>17009</v>
      </c>
      <c r="AV12" s="12">
        <v>18318</v>
      </c>
      <c r="AW12" s="12">
        <v>16873</v>
      </c>
      <c r="AX12" s="12">
        <v>18043</v>
      </c>
      <c r="AY12" s="12">
        <v>18176</v>
      </c>
      <c r="AZ12" s="12">
        <v>19174</v>
      </c>
      <c r="BA12" s="12">
        <v>19826</v>
      </c>
      <c r="BB12" s="12">
        <v>20556</v>
      </c>
      <c r="BC12" s="12">
        <v>22292</v>
      </c>
      <c r="BD12" s="12">
        <v>23633</v>
      </c>
      <c r="BE12" s="12">
        <v>25787</v>
      </c>
      <c r="BF12" s="12">
        <v>25957</v>
      </c>
      <c r="BG12" s="12">
        <v>26846</v>
      </c>
      <c r="BH12" s="12">
        <v>26144</v>
      </c>
      <c r="BI12" s="12">
        <v>28904</v>
      </c>
      <c r="BJ12" s="12">
        <v>32222</v>
      </c>
      <c r="BK12" s="12">
        <v>36647</v>
      </c>
      <c r="BL12" s="12">
        <v>40998</v>
      </c>
      <c r="BM12" s="12">
        <v>41029</v>
      </c>
      <c r="BN12" s="12">
        <v>41471</v>
      </c>
      <c r="BO12" s="12">
        <v>43370</v>
      </c>
      <c r="BP12" s="12">
        <v>46683</v>
      </c>
      <c r="BQ12" s="12">
        <v>47945</v>
      </c>
      <c r="BR12" s="12">
        <v>51216</v>
      </c>
      <c r="BS12" s="12">
        <v>55438</v>
      </c>
      <c r="BT12" s="12">
        <v>72249</v>
      </c>
      <c r="BU12" s="9"/>
      <c r="BV12" s="9"/>
    </row>
    <row r="13" spans="1:77" s="10" customFormat="1" ht="24" hidden="1">
      <c r="A13" s="11" t="s">
        <v>86</v>
      </c>
      <c r="B13" s="12">
        <v>277</v>
      </c>
      <c r="C13" s="12">
        <v>117</v>
      </c>
      <c r="D13" s="12">
        <v>68</v>
      </c>
      <c r="E13" s="12">
        <v>130</v>
      </c>
      <c r="F13" s="12">
        <v>134</v>
      </c>
      <c r="G13" s="12">
        <v>119</v>
      </c>
      <c r="H13" s="12">
        <v>68</v>
      </c>
      <c r="I13" s="12">
        <v>31</v>
      </c>
      <c r="J13" s="12">
        <v>8</v>
      </c>
      <c r="K13" s="12">
        <v>8</v>
      </c>
      <c r="L13" s="12">
        <v>1</v>
      </c>
      <c r="M13" s="12"/>
      <c r="N13" s="12">
        <v>20</v>
      </c>
      <c r="O13" s="12">
        <v>25</v>
      </c>
      <c r="P13" s="12">
        <v>19</v>
      </c>
      <c r="Q13" s="12">
        <v>48</v>
      </c>
      <c r="R13" s="12">
        <v>36</v>
      </c>
      <c r="S13" s="12">
        <v>44</v>
      </c>
      <c r="T13" s="12">
        <v>53</v>
      </c>
      <c r="U13" s="12">
        <v>85</v>
      </c>
      <c r="V13" s="12">
        <v>109</v>
      </c>
      <c r="W13" s="12">
        <v>153</v>
      </c>
      <c r="X13" s="12">
        <v>185</v>
      </c>
      <c r="Y13" s="12">
        <v>246</v>
      </c>
      <c r="Z13" s="12">
        <v>517</v>
      </c>
      <c r="AA13" s="12">
        <v>643</v>
      </c>
      <c r="AB13" s="12">
        <v>575</v>
      </c>
      <c r="AC13" s="12">
        <v>582</v>
      </c>
      <c r="AD13" s="12">
        <v>862</v>
      </c>
      <c r="AE13" s="12">
        <v>1049</v>
      </c>
      <c r="AF13" s="12">
        <v>1780</v>
      </c>
      <c r="AG13" s="12">
        <v>2138</v>
      </c>
      <c r="AH13" s="12">
        <v>2523</v>
      </c>
      <c r="AI13" s="12">
        <v>2623</v>
      </c>
      <c r="AJ13" s="12">
        <v>2702</v>
      </c>
      <c r="AK13" s="12">
        <v>2842</v>
      </c>
      <c r="AL13" s="12">
        <v>3445</v>
      </c>
      <c r="AM13" s="12">
        <v>4496</v>
      </c>
      <c r="AN13" s="12">
        <v>7078</v>
      </c>
      <c r="AO13" s="12">
        <v>6641</v>
      </c>
      <c r="AP13" s="12">
        <v>6486</v>
      </c>
      <c r="AQ13" s="12">
        <v>6124</v>
      </c>
      <c r="AR13" s="12">
        <v>5379</v>
      </c>
      <c r="AS13" s="12">
        <v>4962</v>
      </c>
      <c r="AT13" s="12">
        <v>5157</v>
      </c>
      <c r="AU13" s="12">
        <v>5221</v>
      </c>
      <c r="AV13" s="12">
        <v>4861</v>
      </c>
      <c r="AW13" s="12">
        <v>4235</v>
      </c>
      <c r="AX13" s="12">
        <v>4266</v>
      </c>
      <c r="AY13" s="12">
        <v>4074</v>
      </c>
      <c r="AZ13" s="12">
        <v>4965</v>
      </c>
      <c r="BA13" s="12">
        <v>4273</v>
      </c>
      <c r="BB13" s="12">
        <v>4539</v>
      </c>
      <c r="BC13" s="12">
        <v>5666</v>
      </c>
      <c r="BD13" s="12">
        <v>7789</v>
      </c>
      <c r="BE13" s="12">
        <v>7230</v>
      </c>
      <c r="BF13" s="12">
        <v>7850</v>
      </c>
      <c r="BG13" s="12">
        <v>8161</v>
      </c>
      <c r="BH13" s="12">
        <v>7653</v>
      </c>
      <c r="BI13" s="12">
        <v>9332</v>
      </c>
      <c r="BJ13" s="12">
        <v>8665</v>
      </c>
      <c r="BK13" s="12">
        <v>9485</v>
      </c>
      <c r="BL13" s="12">
        <v>10501</v>
      </c>
      <c r="BM13" s="12">
        <v>15082</v>
      </c>
      <c r="BN13" s="12">
        <v>12604</v>
      </c>
      <c r="BO13" s="12">
        <v>20167</v>
      </c>
      <c r="BP13" s="12">
        <v>21285</v>
      </c>
      <c r="BQ13" s="12">
        <v>20653</v>
      </c>
      <c r="BR13" s="12">
        <v>19221</v>
      </c>
      <c r="BS13" s="12">
        <v>17368</v>
      </c>
      <c r="BT13" s="12">
        <v>21221</v>
      </c>
      <c r="BU13" s="9"/>
      <c r="BV13" s="9"/>
    </row>
    <row r="14" spans="1:77" s="10" customFormat="1" ht="24" hidden="1">
      <c r="A14" s="11" t="s">
        <v>87</v>
      </c>
      <c r="B14" s="12">
        <v>28</v>
      </c>
      <c r="C14" s="12">
        <v>89</v>
      </c>
      <c r="D14" s="12">
        <v>141</v>
      </c>
      <c r="E14" s="12">
        <v>163</v>
      </c>
      <c r="F14" s="12">
        <v>134</v>
      </c>
      <c r="G14" s="12">
        <v>123</v>
      </c>
      <c r="H14" s="12">
        <v>69</v>
      </c>
      <c r="I14" s="12">
        <v>56</v>
      </c>
      <c r="J14" s="12">
        <v>117</v>
      </c>
      <c r="K14" s="12">
        <v>99</v>
      </c>
      <c r="L14" s="12">
        <v>150</v>
      </c>
      <c r="M14" s="12">
        <v>132</v>
      </c>
      <c r="N14" s="12">
        <v>217</v>
      </c>
      <c r="O14" s="12">
        <v>343</v>
      </c>
      <c r="P14" s="12">
        <v>309</v>
      </c>
      <c r="Q14" s="12">
        <v>324</v>
      </c>
      <c r="R14" s="12">
        <v>332</v>
      </c>
      <c r="S14" s="12">
        <v>331</v>
      </c>
      <c r="T14" s="12">
        <v>370</v>
      </c>
      <c r="U14" s="12">
        <v>436</v>
      </c>
      <c r="V14" s="12">
        <v>525</v>
      </c>
      <c r="W14" s="12">
        <v>567</v>
      </c>
      <c r="X14" s="12">
        <v>658</v>
      </c>
      <c r="Y14" s="12">
        <v>693</v>
      </c>
      <c r="Z14" s="12">
        <v>844</v>
      </c>
      <c r="AA14" s="12">
        <v>1050</v>
      </c>
      <c r="AB14" s="12">
        <v>2583</v>
      </c>
      <c r="AC14" s="12">
        <v>4165</v>
      </c>
      <c r="AD14" s="12">
        <v>5170</v>
      </c>
      <c r="AE14" s="12">
        <v>5085</v>
      </c>
      <c r="AF14" s="12">
        <v>6417</v>
      </c>
      <c r="AG14" s="12">
        <v>7326</v>
      </c>
      <c r="AH14" s="12">
        <v>9478</v>
      </c>
      <c r="AI14" s="12">
        <v>9497</v>
      </c>
      <c r="AJ14" s="12">
        <v>9345</v>
      </c>
      <c r="AK14" s="12">
        <v>12133</v>
      </c>
      <c r="AL14" s="12">
        <v>14141</v>
      </c>
      <c r="AM14" s="12">
        <v>15753</v>
      </c>
      <c r="AN14" s="12">
        <v>20557</v>
      </c>
      <c r="AO14" s="12">
        <v>22249</v>
      </c>
      <c r="AP14" s="12">
        <v>21862</v>
      </c>
      <c r="AQ14" s="12">
        <v>20917</v>
      </c>
      <c r="AR14" s="12">
        <v>16187</v>
      </c>
      <c r="AS14" s="12">
        <v>15717</v>
      </c>
      <c r="AT14" s="12">
        <v>16020</v>
      </c>
      <c r="AU14" s="12">
        <v>17080</v>
      </c>
      <c r="AV14" s="12">
        <v>18158</v>
      </c>
      <c r="AW14" s="12">
        <v>17874</v>
      </c>
      <c r="AX14" s="12">
        <v>18894</v>
      </c>
      <c r="AY14" s="12">
        <v>20649</v>
      </c>
      <c r="AZ14" s="12">
        <v>21780</v>
      </c>
      <c r="BA14" s="12">
        <v>24445</v>
      </c>
      <c r="BB14" s="12">
        <v>26289</v>
      </c>
      <c r="BC14" s="12">
        <v>27524</v>
      </c>
      <c r="BD14" s="12">
        <v>29714</v>
      </c>
      <c r="BE14" s="12">
        <v>30881</v>
      </c>
      <c r="BF14" s="12">
        <v>30343</v>
      </c>
      <c r="BG14" s="12">
        <v>30688</v>
      </c>
      <c r="BH14" s="12">
        <v>32051</v>
      </c>
      <c r="BI14" s="12">
        <v>33510</v>
      </c>
      <c r="BJ14" s="12">
        <v>36672</v>
      </c>
      <c r="BK14" s="12">
        <v>40133</v>
      </c>
      <c r="BL14" s="12">
        <v>44827</v>
      </c>
      <c r="BM14" s="12">
        <v>51543</v>
      </c>
      <c r="BN14" s="12">
        <v>54201</v>
      </c>
      <c r="BO14" s="12">
        <v>57247</v>
      </c>
      <c r="BP14" s="12">
        <v>60512</v>
      </c>
      <c r="BQ14" s="12">
        <v>58077</v>
      </c>
      <c r="BR14" s="12">
        <v>58904</v>
      </c>
      <c r="BS14" s="12">
        <v>73986</v>
      </c>
      <c r="BT14" s="12">
        <v>111715</v>
      </c>
      <c r="BU14" s="9"/>
      <c r="BV14" s="9"/>
    </row>
    <row r="15" spans="1:77" s="10" customFormat="1">
      <c r="A15" s="8" t="s">
        <v>88</v>
      </c>
      <c r="B15" s="9">
        <v>22</v>
      </c>
      <c r="C15" s="9">
        <v>26</v>
      </c>
      <c r="D15" s="9">
        <v>30</v>
      </c>
      <c r="E15" s="9">
        <v>32</v>
      </c>
      <c r="F15" s="9">
        <v>78</v>
      </c>
      <c r="G15" s="9">
        <v>91</v>
      </c>
      <c r="H15" s="9">
        <v>68</v>
      </c>
      <c r="I15" s="9">
        <v>58</v>
      </c>
      <c r="J15" s="9">
        <v>40</v>
      </c>
      <c r="K15" s="9">
        <v>70</v>
      </c>
      <c r="L15" s="9">
        <v>122</v>
      </c>
      <c r="M15" s="9">
        <v>174</v>
      </c>
      <c r="N15" s="9">
        <v>192</v>
      </c>
      <c r="O15" s="9">
        <v>173</v>
      </c>
      <c r="P15" s="9">
        <v>144</v>
      </c>
      <c r="Q15" s="9">
        <v>125</v>
      </c>
      <c r="R15" s="9">
        <v>138</v>
      </c>
      <c r="S15" s="9">
        <v>169</v>
      </c>
      <c r="T15" s="9">
        <v>182</v>
      </c>
      <c r="U15" s="9">
        <v>222</v>
      </c>
      <c r="V15" s="9">
        <v>214</v>
      </c>
      <c r="W15" s="9">
        <v>262</v>
      </c>
      <c r="X15" s="9">
        <v>365</v>
      </c>
      <c r="Y15" s="9">
        <v>450</v>
      </c>
      <c r="Z15" s="9">
        <v>539</v>
      </c>
      <c r="AA15" s="9">
        <v>624</v>
      </c>
      <c r="AB15" s="9">
        <v>1165</v>
      </c>
      <c r="AC15" s="9">
        <v>1672</v>
      </c>
      <c r="AD15" s="9">
        <v>2706</v>
      </c>
      <c r="AE15" s="9">
        <v>3203</v>
      </c>
      <c r="AF15" s="9">
        <v>3849</v>
      </c>
      <c r="AG15" s="9">
        <v>4494</v>
      </c>
      <c r="AH15" s="9">
        <v>6010</v>
      </c>
      <c r="AI15" s="9">
        <v>6009</v>
      </c>
      <c r="AJ15" s="9">
        <v>7322</v>
      </c>
      <c r="AK15" s="9">
        <v>8810</v>
      </c>
      <c r="AL15" s="9">
        <v>10914</v>
      </c>
      <c r="AM15" s="9">
        <v>12104</v>
      </c>
      <c r="AN15" s="9">
        <v>12725</v>
      </c>
      <c r="AO15" s="9">
        <v>14377</v>
      </c>
      <c r="AP15" s="9">
        <v>15758</v>
      </c>
      <c r="AQ15" s="9">
        <v>18895</v>
      </c>
      <c r="AR15" s="9">
        <v>18839</v>
      </c>
      <c r="AS15" s="9">
        <v>20224</v>
      </c>
      <c r="AT15" s="9">
        <v>21837</v>
      </c>
      <c r="AU15" s="9">
        <v>24451</v>
      </c>
      <c r="AV15" s="9">
        <v>26823</v>
      </c>
      <c r="AW15" s="9">
        <v>29466</v>
      </c>
      <c r="AX15" s="9">
        <v>32586</v>
      </c>
      <c r="AY15" s="9">
        <v>36679</v>
      </c>
      <c r="AZ15" s="9">
        <v>43890</v>
      </c>
      <c r="BA15" s="9">
        <v>55783</v>
      </c>
      <c r="BB15" s="9">
        <v>71416</v>
      </c>
      <c r="BC15" s="9">
        <v>79665</v>
      </c>
      <c r="BD15" s="9">
        <v>86265</v>
      </c>
      <c r="BE15" s="9">
        <v>93587</v>
      </c>
      <c r="BF15" s="9">
        <v>97650</v>
      </c>
      <c r="BG15" s="9">
        <v>98974</v>
      </c>
      <c r="BH15" s="9">
        <v>105833</v>
      </c>
      <c r="BI15" s="9">
        <v>113969</v>
      </c>
      <c r="BJ15" s="9">
        <v>124843</v>
      </c>
      <c r="BK15" s="9">
        <v>139295</v>
      </c>
      <c r="BL15" s="9">
        <v>158677</v>
      </c>
      <c r="BM15" s="9">
        <v>173814</v>
      </c>
      <c r="BN15" s="9">
        <v>189883</v>
      </c>
      <c r="BO15" s="9">
        <v>197848</v>
      </c>
      <c r="BP15" s="9">
        <v>197347</v>
      </c>
      <c r="BQ15" s="9">
        <v>208311</v>
      </c>
      <c r="BR15" s="9">
        <v>218025</v>
      </c>
      <c r="BS15" s="9">
        <v>268320</v>
      </c>
      <c r="BT15" s="9">
        <v>290168</v>
      </c>
      <c r="BU15" s="9">
        <v>292847</v>
      </c>
      <c r="BV15" s="9">
        <v>268277</v>
      </c>
      <c r="BW15" s="9">
        <v>283036</v>
      </c>
      <c r="BX15" s="9">
        <v>320022</v>
      </c>
      <c r="BY15" s="9">
        <v>354031</v>
      </c>
    </row>
    <row r="16" spans="1:77" s="3" customFormat="1" hidden="1">
      <c r="A16" s="13" t="s">
        <v>89</v>
      </c>
      <c r="B16" s="14">
        <v>341</v>
      </c>
      <c r="C16" s="14">
        <v>401</v>
      </c>
      <c r="D16" s="14">
        <v>458</v>
      </c>
      <c r="E16" s="14">
        <v>460</v>
      </c>
      <c r="F16" s="14">
        <v>476</v>
      </c>
      <c r="G16" s="14">
        <v>444</v>
      </c>
      <c r="H16" s="14">
        <v>484</v>
      </c>
      <c r="I16" s="14">
        <v>828</v>
      </c>
      <c r="J16" s="14">
        <v>884</v>
      </c>
      <c r="K16" s="14">
        <v>1096</v>
      </c>
      <c r="L16" s="14">
        <v>1335</v>
      </c>
      <c r="M16" s="14">
        <v>1386</v>
      </c>
      <c r="N16" s="14">
        <v>1387</v>
      </c>
      <c r="O16" s="14">
        <v>1555</v>
      </c>
      <c r="P16" s="14">
        <v>1698</v>
      </c>
      <c r="Q16" s="14">
        <v>1715</v>
      </c>
      <c r="R16" s="14">
        <v>1763</v>
      </c>
      <c r="S16" s="14">
        <v>1898</v>
      </c>
      <c r="T16" s="14">
        <v>2253</v>
      </c>
      <c r="U16" s="14">
        <v>2497</v>
      </c>
      <c r="V16" s="14">
        <v>2635</v>
      </c>
      <c r="W16" s="14">
        <v>2780</v>
      </c>
      <c r="X16" s="14">
        <v>3054</v>
      </c>
      <c r="Y16" s="14">
        <v>3230</v>
      </c>
      <c r="Z16" s="14">
        <v>3475</v>
      </c>
      <c r="AA16" s="14">
        <v>3512</v>
      </c>
      <c r="AB16" s="14">
        <v>3580</v>
      </c>
      <c r="AC16" s="14">
        <v>3636</v>
      </c>
      <c r="AD16" s="14">
        <v>4188</v>
      </c>
      <c r="AE16" s="14">
        <v>4806</v>
      </c>
      <c r="AF16" s="14">
        <v>5795</v>
      </c>
      <c r="AG16" s="14">
        <v>7074</v>
      </c>
      <c r="AH16" s="14">
        <v>9040</v>
      </c>
      <c r="AI16" s="14">
        <v>8872</v>
      </c>
      <c r="AJ16" s="14">
        <v>8633</v>
      </c>
      <c r="AK16" s="14">
        <v>9352</v>
      </c>
      <c r="AL16" s="14">
        <v>10948</v>
      </c>
      <c r="AM16" s="14">
        <v>12663</v>
      </c>
      <c r="AN16" s="14">
        <v>13782</v>
      </c>
      <c r="AO16" s="14">
        <v>14740</v>
      </c>
      <c r="AP16" s="14">
        <v>18495</v>
      </c>
      <c r="AQ16" s="14">
        <v>21569</v>
      </c>
      <c r="AR16" s="14">
        <v>22332</v>
      </c>
      <c r="AS16" s="14">
        <v>25166</v>
      </c>
      <c r="AT16" s="14">
        <v>26326</v>
      </c>
      <c r="AU16" s="14">
        <v>27890</v>
      </c>
      <c r="AV16" s="14">
        <v>29864</v>
      </c>
      <c r="AW16" s="14">
        <v>30755</v>
      </c>
      <c r="AX16" s="14">
        <v>32608</v>
      </c>
      <c r="AY16" s="14">
        <v>33861</v>
      </c>
      <c r="AZ16" s="14">
        <v>36768</v>
      </c>
      <c r="BA16" s="14">
        <v>40984</v>
      </c>
      <c r="BB16" s="14">
        <v>45991</v>
      </c>
      <c r="BC16" s="14">
        <v>49628</v>
      </c>
      <c r="BD16" s="14">
        <v>54562</v>
      </c>
      <c r="BE16" s="14">
        <v>58366</v>
      </c>
      <c r="BF16" s="14">
        <v>57066</v>
      </c>
      <c r="BG16" s="14">
        <v>59012</v>
      </c>
      <c r="BH16" s="14">
        <v>63321</v>
      </c>
      <c r="BI16" s="14">
        <v>68885</v>
      </c>
      <c r="BJ16" s="14">
        <v>68653</v>
      </c>
      <c r="BK16" s="14">
        <v>76064</v>
      </c>
      <c r="BL16" s="14">
        <v>81506</v>
      </c>
      <c r="BM16" s="14">
        <v>86476</v>
      </c>
      <c r="BN16" s="14">
        <v>85983</v>
      </c>
      <c r="BO16" s="14">
        <v>90885</v>
      </c>
      <c r="BP16" s="14">
        <v>89816</v>
      </c>
      <c r="BQ16" s="14">
        <v>90971</v>
      </c>
      <c r="BR16" s="14">
        <v>96102</v>
      </c>
      <c r="BS16" s="14">
        <v>103169</v>
      </c>
      <c r="BT16" s="14">
        <v>121818</v>
      </c>
      <c r="BV16" s="9"/>
    </row>
    <row r="17" spans="1:77" s="3" customFormat="1" hidden="1">
      <c r="A17" s="13" t="s">
        <v>90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>
        <v>6</v>
      </c>
      <c r="BK17" s="14"/>
      <c r="BL17" s="14">
        <v>1</v>
      </c>
      <c r="BM17" s="14">
        <v>2</v>
      </c>
      <c r="BN17" s="14">
        <v>7</v>
      </c>
      <c r="BO17" s="14">
        <v>2</v>
      </c>
      <c r="BP17" s="14">
        <v>9</v>
      </c>
      <c r="BQ17" s="14">
        <v>16</v>
      </c>
      <c r="BR17" s="14">
        <v>23</v>
      </c>
      <c r="BS17" s="14">
        <v>45</v>
      </c>
      <c r="BT17" s="14">
        <v>26</v>
      </c>
      <c r="BV17" s="9"/>
    </row>
    <row r="18" spans="1:77" s="3" customFormat="1" hidden="1">
      <c r="A18" s="13" t="s">
        <v>91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30</v>
      </c>
      <c r="I18" s="14">
        <v>385</v>
      </c>
      <c r="J18" s="14">
        <v>128</v>
      </c>
      <c r="K18" s="14">
        <v>36</v>
      </c>
      <c r="L18" s="14">
        <v>18</v>
      </c>
      <c r="M18" s="14">
        <v>10</v>
      </c>
      <c r="N18" s="14">
        <v>7</v>
      </c>
      <c r="O18" s="14">
        <v>7</v>
      </c>
      <c r="P18" s="14">
        <v>6</v>
      </c>
      <c r="Q18" s="14">
        <v>8</v>
      </c>
      <c r="R18" s="14">
        <v>8</v>
      </c>
      <c r="S18" s="14">
        <v>8</v>
      </c>
      <c r="T18" s="14">
        <v>8</v>
      </c>
      <c r="U18" s="14">
        <v>8</v>
      </c>
      <c r="V18" s="14">
        <v>8</v>
      </c>
      <c r="W18" s="14">
        <v>9</v>
      </c>
      <c r="X18" s="14">
        <v>8</v>
      </c>
      <c r="Y18" s="14">
        <v>8</v>
      </c>
      <c r="Z18" s="14">
        <v>8</v>
      </c>
      <c r="AA18" s="14">
        <v>8</v>
      </c>
      <c r="AB18" s="14">
        <v>9</v>
      </c>
      <c r="AC18" s="14">
        <v>10</v>
      </c>
      <c r="AD18" s="14">
        <v>13</v>
      </c>
      <c r="AE18" s="14">
        <v>14</v>
      </c>
      <c r="AF18" s="14">
        <v>18</v>
      </c>
      <c r="AG18" s="14">
        <v>19</v>
      </c>
      <c r="AH18" s="14">
        <v>19</v>
      </c>
      <c r="AI18" s="14">
        <v>20</v>
      </c>
      <c r="AJ18" s="14">
        <v>26</v>
      </c>
      <c r="AK18" s="14">
        <v>32</v>
      </c>
      <c r="AL18" s="14">
        <v>52</v>
      </c>
      <c r="AM18" s="14">
        <v>79</v>
      </c>
      <c r="AN18" s="14">
        <v>76</v>
      </c>
      <c r="AO18" s="14">
        <v>86</v>
      </c>
      <c r="AP18" s="14">
        <v>90</v>
      </c>
      <c r="AQ18" s="14">
        <v>74</v>
      </c>
      <c r="AR18" s="14">
        <v>63</v>
      </c>
      <c r="AS18" s="14">
        <v>66</v>
      </c>
      <c r="AT18" s="14">
        <v>66</v>
      </c>
      <c r="AU18" s="14">
        <v>91</v>
      </c>
      <c r="AV18" s="14">
        <v>90</v>
      </c>
      <c r="AW18" s="14">
        <v>95</v>
      </c>
      <c r="AX18" s="14">
        <v>106</v>
      </c>
      <c r="AY18" s="14">
        <v>127</v>
      </c>
      <c r="AZ18" s="14">
        <v>134</v>
      </c>
      <c r="BA18" s="14">
        <v>141</v>
      </c>
      <c r="BB18" s="14">
        <v>164</v>
      </c>
      <c r="BC18" s="14">
        <v>189</v>
      </c>
      <c r="BD18" s="14">
        <v>199</v>
      </c>
      <c r="BE18" s="14">
        <v>253</v>
      </c>
      <c r="BF18" s="14">
        <v>266</v>
      </c>
      <c r="BG18" s="14">
        <v>277</v>
      </c>
      <c r="BH18" s="14">
        <v>288</v>
      </c>
      <c r="BI18" s="14">
        <v>317</v>
      </c>
      <c r="BJ18" s="14">
        <v>434</v>
      </c>
      <c r="BK18" s="14">
        <v>405</v>
      </c>
      <c r="BL18" s="14">
        <v>388</v>
      </c>
      <c r="BM18" s="14">
        <v>428</v>
      </c>
      <c r="BN18" s="14">
        <v>493</v>
      </c>
      <c r="BO18" s="14">
        <v>552</v>
      </c>
      <c r="BP18" s="14">
        <v>625</v>
      </c>
      <c r="BQ18" s="14">
        <v>639</v>
      </c>
      <c r="BR18" s="14">
        <v>695</v>
      </c>
      <c r="BS18" s="14">
        <v>809</v>
      </c>
      <c r="BT18" s="14">
        <v>935</v>
      </c>
      <c r="BV18" s="9"/>
    </row>
    <row r="19" spans="1:77" s="3" customFormat="1" hidden="1">
      <c r="A19" s="13" t="s">
        <v>92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>
        <v>1</v>
      </c>
      <c r="AC19" s="14">
        <v>3</v>
      </c>
      <c r="AD19" s="14">
        <v>12</v>
      </c>
      <c r="AE19" s="14">
        <v>28</v>
      </c>
      <c r="AF19" s="14">
        <v>42</v>
      </c>
      <c r="AG19" s="14">
        <v>197</v>
      </c>
      <c r="AH19" s="14">
        <v>322</v>
      </c>
      <c r="AI19" s="14">
        <v>528</v>
      </c>
      <c r="AJ19" s="14">
        <v>639</v>
      </c>
      <c r="AK19" s="14">
        <v>725</v>
      </c>
      <c r="AL19" s="14">
        <v>795</v>
      </c>
      <c r="AM19" s="14">
        <v>713</v>
      </c>
      <c r="AN19" s="14">
        <v>572</v>
      </c>
      <c r="AO19" s="14">
        <v>517</v>
      </c>
      <c r="AP19" s="14">
        <v>529</v>
      </c>
      <c r="AQ19" s="14">
        <v>332</v>
      </c>
      <c r="AR19" s="14">
        <v>187</v>
      </c>
      <c r="AS19" s="14">
        <v>101</v>
      </c>
      <c r="AT19" s="14">
        <v>69</v>
      </c>
      <c r="AU19" s="14">
        <v>95</v>
      </c>
      <c r="AV19" s="14">
        <v>155</v>
      </c>
      <c r="AW19" s="14">
        <v>288</v>
      </c>
      <c r="AX19" s="14">
        <v>427</v>
      </c>
      <c r="AY19" s="14">
        <v>520</v>
      </c>
      <c r="AZ19" s="14">
        <v>574</v>
      </c>
      <c r="BA19" s="14">
        <v>940</v>
      </c>
      <c r="BB19" s="14">
        <v>987</v>
      </c>
      <c r="BC19" s="14">
        <v>987</v>
      </c>
      <c r="BD19" s="14">
        <v>992</v>
      </c>
      <c r="BE19" s="14">
        <v>1222</v>
      </c>
      <c r="BF19" s="14">
        <v>1547</v>
      </c>
      <c r="BG19" s="14">
        <v>2845</v>
      </c>
      <c r="BH19" s="14">
        <v>3658</v>
      </c>
      <c r="BI19" s="14">
        <v>4923</v>
      </c>
      <c r="BJ19" s="14">
        <v>5263</v>
      </c>
      <c r="BK19" s="14">
        <v>6612</v>
      </c>
      <c r="BL19" s="14">
        <v>5736</v>
      </c>
      <c r="BM19" s="14">
        <v>4498</v>
      </c>
      <c r="BN19" s="14">
        <v>5084</v>
      </c>
      <c r="BO19" s="14">
        <v>4784</v>
      </c>
      <c r="BP19" s="14">
        <v>4961</v>
      </c>
      <c r="BQ19" s="14">
        <v>4603</v>
      </c>
      <c r="BR19" s="14">
        <v>4201</v>
      </c>
      <c r="BS19" s="14">
        <v>4810</v>
      </c>
      <c r="BT19" s="14">
        <v>5783</v>
      </c>
      <c r="BV19" s="9"/>
    </row>
    <row r="20" spans="1:77" s="3" customFormat="1" hidden="1">
      <c r="A20" s="13" t="s">
        <v>93</v>
      </c>
      <c r="B20" s="14">
        <v>10</v>
      </c>
      <c r="C20" s="14">
        <v>11</v>
      </c>
      <c r="D20" s="14">
        <v>11</v>
      </c>
      <c r="E20" s="14">
        <v>11</v>
      </c>
      <c r="F20" s="14">
        <v>11</v>
      </c>
      <c r="G20" s="14">
        <v>12</v>
      </c>
      <c r="H20" s="14">
        <v>16</v>
      </c>
      <c r="I20" s="14">
        <v>18</v>
      </c>
      <c r="J20" s="14">
        <v>26</v>
      </c>
      <c r="K20" s="14">
        <v>31</v>
      </c>
      <c r="L20" s="14">
        <v>36</v>
      </c>
      <c r="M20" s="14">
        <v>40</v>
      </c>
      <c r="N20" s="14">
        <v>54</v>
      </c>
      <c r="O20" s="14">
        <v>68</v>
      </c>
      <c r="P20" s="14">
        <v>84</v>
      </c>
      <c r="Q20" s="14">
        <v>105</v>
      </c>
      <c r="R20" s="14">
        <v>109</v>
      </c>
      <c r="S20" s="14">
        <v>123</v>
      </c>
      <c r="T20" s="14">
        <v>128</v>
      </c>
      <c r="U20" s="14">
        <v>133</v>
      </c>
      <c r="V20" s="14">
        <v>165</v>
      </c>
      <c r="W20" s="14">
        <v>172</v>
      </c>
      <c r="X20" s="14">
        <v>184</v>
      </c>
      <c r="Y20" s="14">
        <v>216</v>
      </c>
      <c r="Z20" s="14">
        <v>251</v>
      </c>
      <c r="AA20" s="14">
        <v>226</v>
      </c>
      <c r="AB20" s="14">
        <v>264</v>
      </c>
      <c r="AC20" s="14">
        <v>299</v>
      </c>
      <c r="AD20" s="14">
        <v>338</v>
      </c>
      <c r="AE20" s="14">
        <v>396</v>
      </c>
      <c r="AF20" s="14">
        <v>479</v>
      </c>
      <c r="AG20" s="14">
        <v>516</v>
      </c>
      <c r="AH20" s="14">
        <v>584</v>
      </c>
      <c r="AI20" s="14">
        <v>7302</v>
      </c>
      <c r="AJ20" s="14">
        <v>6824</v>
      </c>
      <c r="AK20" s="14">
        <v>7072</v>
      </c>
      <c r="AL20" s="14">
        <v>7218</v>
      </c>
      <c r="AM20" s="14">
        <v>9571</v>
      </c>
      <c r="AN20" s="14">
        <v>9687</v>
      </c>
      <c r="AO20" s="14">
        <v>8434</v>
      </c>
      <c r="AP20" s="14">
        <v>8616</v>
      </c>
      <c r="AQ20" s="14">
        <v>6918</v>
      </c>
      <c r="AR20" s="14">
        <v>6599</v>
      </c>
      <c r="AS20" s="14">
        <v>6541</v>
      </c>
      <c r="AT20" s="14">
        <v>6849</v>
      </c>
      <c r="AU20" s="14">
        <v>6838</v>
      </c>
      <c r="AV20" s="14">
        <v>7159</v>
      </c>
      <c r="AW20" s="14">
        <v>2000</v>
      </c>
      <c r="AX20" s="14">
        <v>1950</v>
      </c>
      <c r="AY20" s="14">
        <v>2204</v>
      </c>
      <c r="AZ20" s="14">
        <v>2309</v>
      </c>
      <c r="BA20" s="14">
        <v>2224</v>
      </c>
      <c r="BB20" s="14">
        <v>2274</v>
      </c>
      <c r="BC20" s="14">
        <v>2131</v>
      </c>
      <c r="BD20" s="14">
        <v>2135</v>
      </c>
      <c r="BE20" s="14">
        <v>2335</v>
      </c>
      <c r="BF20" s="14">
        <v>2142</v>
      </c>
      <c r="BG20" s="14">
        <v>2276</v>
      </c>
      <c r="BH20" s="14">
        <v>2309</v>
      </c>
      <c r="BI20" s="14">
        <v>2011</v>
      </c>
      <c r="BJ20" s="14">
        <v>2144</v>
      </c>
      <c r="BK20" s="14">
        <v>2388</v>
      </c>
      <c r="BL20" s="14">
        <v>2488</v>
      </c>
      <c r="BM20" s="14">
        <v>7534</v>
      </c>
      <c r="BN20" s="14">
        <v>9008</v>
      </c>
      <c r="BO20" s="14">
        <v>4370</v>
      </c>
      <c r="BP20" s="14">
        <v>3923</v>
      </c>
      <c r="BQ20" s="14">
        <v>3617</v>
      </c>
      <c r="BR20" s="14">
        <v>4145</v>
      </c>
      <c r="BS20" s="14">
        <v>4191</v>
      </c>
      <c r="BT20" s="14">
        <v>7104</v>
      </c>
      <c r="BV20" s="9"/>
    </row>
    <row r="21" spans="1:77" s="3" customFormat="1" ht="36" hidden="1">
      <c r="A21" s="15" t="s">
        <v>94</v>
      </c>
      <c r="B21" s="16">
        <v>872</v>
      </c>
      <c r="C21" s="16">
        <v>847</v>
      </c>
      <c r="D21" s="16">
        <v>892</v>
      </c>
      <c r="E21" s="16">
        <v>914</v>
      </c>
      <c r="F21" s="16">
        <v>911</v>
      </c>
      <c r="G21" s="16">
        <v>859</v>
      </c>
      <c r="H21" s="16">
        <v>819</v>
      </c>
      <c r="I21" s="16">
        <v>1603</v>
      </c>
      <c r="J21" s="16">
        <v>1612</v>
      </c>
      <c r="K21" s="16">
        <v>1876</v>
      </c>
      <c r="L21" s="16">
        <v>2253</v>
      </c>
      <c r="M21" s="16">
        <v>2287</v>
      </c>
      <c r="N21" s="16">
        <v>2433</v>
      </c>
      <c r="O21" s="16">
        <v>2835</v>
      </c>
      <c r="P21" s="16">
        <v>3056</v>
      </c>
      <c r="Q21" s="16">
        <v>3207</v>
      </c>
      <c r="R21" s="16">
        <v>3561</v>
      </c>
      <c r="S21" s="16">
        <v>3974</v>
      </c>
      <c r="T21" s="16">
        <v>4905</v>
      </c>
      <c r="U21" s="16">
        <v>6463</v>
      </c>
      <c r="V21" s="16">
        <v>7019</v>
      </c>
      <c r="W21" s="16">
        <v>7126</v>
      </c>
      <c r="X21" s="16">
        <v>7926</v>
      </c>
      <c r="Y21" s="16">
        <v>8602</v>
      </c>
      <c r="Z21" s="16">
        <v>10164</v>
      </c>
      <c r="AA21" s="16">
        <v>10910</v>
      </c>
      <c r="AB21" s="16">
        <v>12887</v>
      </c>
      <c r="AC21" s="16">
        <v>15233</v>
      </c>
      <c r="AD21" s="16">
        <v>18551</v>
      </c>
      <c r="AE21" s="16">
        <v>20164</v>
      </c>
      <c r="AF21" s="16">
        <v>24065</v>
      </c>
      <c r="AG21" s="16">
        <v>28099</v>
      </c>
      <c r="AH21" s="16">
        <v>34375</v>
      </c>
      <c r="AI21" s="16">
        <v>41847</v>
      </c>
      <c r="AJ21" s="16">
        <v>43357</v>
      </c>
      <c r="AK21" s="16">
        <v>49791</v>
      </c>
      <c r="AL21" s="16">
        <v>59094</v>
      </c>
      <c r="AM21" s="16">
        <v>68415</v>
      </c>
      <c r="AN21" s="16">
        <v>77889</v>
      </c>
      <c r="AO21" s="16">
        <v>83351</v>
      </c>
      <c r="AP21" s="16">
        <v>91385</v>
      </c>
      <c r="AQ21" s="16">
        <v>94704</v>
      </c>
      <c r="AR21" s="16">
        <v>88134</v>
      </c>
      <c r="AS21" s="16">
        <v>92448</v>
      </c>
      <c r="AT21" s="16">
        <v>97553</v>
      </c>
      <c r="AU21" s="16">
        <v>105852</v>
      </c>
      <c r="AV21" s="16">
        <v>112331</v>
      </c>
      <c r="AW21" s="16">
        <v>108400</v>
      </c>
      <c r="AX21" s="16">
        <v>115342</v>
      </c>
      <c r="AY21" s="16">
        <v>121928</v>
      </c>
      <c r="AZ21" s="16">
        <v>135325</v>
      </c>
      <c r="BA21" s="16">
        <v>154519</v>
      </c>
      <c r="BB21" s="16">
        <v>178065</v>
      </c>
      <c r="BC21" s="16">
        <v>193612</v>
      </c>
      <c r="BD21" s="16">
        <v>210596</v>
      </c>
      <c r="BE21" s="16">
        <v>224991</v>
      </c>
      <c r="BF21" s="16">
        <v>227811</v>
      </c>
      <c r="BG21" s="16">
        <v>234160</v>
      </c>
      <c r="BH21" s="16">
        <v>246128</v>
      </c>
      <c r="BI21" s="16">
        <v>267886</v>
      </c>
      <c r="BJ21" s="16">
        <v>285874</v>
      </c>
      <c r="BK21" s="16">
        <v>318542</v>
      </c>
      <c r="BL21" s="16">
        <v>352895</v>
      </c>
      <c r="BM21" s="16">
        <v>388542</v>
      </c>
      <c r="BN21" s="16">
        <v>407512</v>
      </c>
      <c r="BO21" s="16">
        <v>428018</v>
      </c>
      <c r="BP21" s="16">
        <v>434099</v>
      </c>
      <c r="BQ21" s="16">
        <v>443797</v>
      </c>
      <c r="BR21" s="16">
        <v>461317</v>
      </c>
      <c r="BS21" s="16">
        <v>537991</v>
      </c>
      <c r="BT21" s="16">
        <v>653665</v>
      </c>
      <c r="BV21" s="9"/>
    </row>
    <row r="22" spans="1:77">
      <c r="A22" s="17" t="s">
        <v>95</v>
      </c>
      <c r="B22" s="9">
        <v>872</v>
      </c>
      <c r="C22" s="9">
        <v>847</v>
      </c>
      <c r="D22" s="9">
        <v>892</v>
      </c>
      <c r="E22" s="9">
        <v>914</v>
      </c>
      <c r="F22" s="9">
        <v>911</v>
      </c>
      <c r="G22" s="9">
        <v>859</v>
      </c>
      <c r="H22" s="9">
        <v>819</v>
      </c>
      <c r="I22" s="9">
        <v>1603</v>
      </c>
      <c r="J22" s="9">
        <v>1612</v>
      </c>
      <c r="K22" s="9">
        <v>1876</v>
      </c>
      <c r="L22" s="9">
        <v>2253</v>
      </c>
      <c r="M22" s="9">
        <v>2287</v>
      </c>
      <c r="N22" s="9">
        <v>2433</v>
      </c>
      <c r="O22" s="9">
        <v>2835</v>
      </c>
      <c r="P22" s="9">
        <v>3056</v>
      </c>
      <c r="Q22" s="9">
        <v>3207</v>
      </c>
      <c r="R22" s="9">
        <v>3561</v>
      </c>
      <c r="S22" s="9">
        <v>3974</v>
      </c>
      <c r="T22" s="9">
        <v>4905</v>
      </c>
      <c r="U22" s="9">
        <v>6463</v>
      </c>
      <c r="V22" s="9">
        <v>7019</v>
      </c>
      <c r="W22" s="9">
        <v>7126</v>
      </c>
      <c r="X22" s="9">
        <v>7926</v>
      </c>
      <c r="Y22" s="9">
        <v>8602</v>
      </c>
      <c r="Z22" s="9">
        <v>10164</v>
      </c>
      <c r="AA22" s="9">
        <v>10910</v>
      </c>
      <c r="AB22" s="9">
        <v>12887</v>
      </c>
      <c r="AC22" s="9">
        <v>15233</v>
      </c>
      <c r="AD22" s="9">
        <v>18551</v>
      </c>
      <c r="AE22" s="9">
        <v>20164</v>
      </c>
      <c r="AF22" s="9">
        <v>24065</v>
      </c>
      <c r="AG22" s="9">
        <v>28099</v>
      </c>
      <c r="AH22" s="9">
        <v>34375</v>
      </c>
      <c r="AI22" s="9">
        <v>41847</v>
      </c>
      <c r="AJ22" s="9">
        <v>43357</v>
      </c>
      <c r="AK22" s="9">
        <v>49791</v>
      </c>
      <c r="AL22" s="9">
        <v>59094</v>
      </c>
      <c r="AM22" s="9">
        <v>68415</v>
      </c>
      <c r="AN22" s="9">
        <v>77889</v>
      </c>
      <c r="AO22" s="9">
        <v>83351</v>
      </c>
      <c r="AP22" s="9">
        <v>91385</v>
      </c>
      <c r="AQ22" s="9">
        <v>94704</v>
      </c>
      <c r="AR22" s="9">
        <v>88134</v>
      </c>
      <c r="AS22" s="9">
        <v>92448</v>
      </c>
      <c r="AT22" s="9">
        <v>97553</v>
      </c>
      <c r="AU22" s="9">
        <v>105852</v>
      </c>
      <c r="AV22" s="9">
        <v>112331</v>
      </c>
      <c r="AW22" s="9">
        <v>108400</v>
      </c>
      <c r="AX22" s="9">
        <v>115342</v>
      </c>
      <c r="AY22" s="9">
        <v>121928</v>
      </c>
      <c r="AZ22" s="9">
        <v>135325</v>
      </c>
      <c r="BA22" s="9">
        <v>154519</v>
      </c>
      <c r="BB22" s="9">
        <v>178065</v>
      </c>
      <c r="BC22" s="9">
        <v>193612</v>
      </c>
      <c r="BD22" s="9">
        <v>210596</v>
      </c>
      <c r="BE22" s="9">
        <v>224991</v>
      </c>
      <c r="BF22" s="9">
        <v>227811</v>
      </c>
      <c r="BG22" s="9">
        <v>234160</v>
      </c>
      <c r="BH22" s="9">
        <v>246128</v>
      </c>
      <c r="BI22" s="9">
        <v>267886</v>
      </c>
      <c r="BJ22" s="9">
        <v>285874</v>
      </c>
      <c r="BK22" s="9">
        <v>318542</v>
      </c>
      <c r="BL22" s="9">
        <v>352895</v>
      </c>
      <c r="BM22" s="9">
        <v>388542</v>
      </c>
      <c r="BN22" s="9">
        <v>407512</v>
      </c>
      <c r="BO22" s="9">
        <v>428018</v>
      </c>
      <c r="BP22" s="9">
        <v>434099</v>
      </c>
      <c r="BQ22" s="9">
        <v>443797</v>
      </c>
      <c r="BR22" s="9">
        <v>461317</v>
      </c>
      <c r="BS22" s="9">
        <v>537991</v>
      </c>
      <c r="BT22" s="9">
        <v>608390</v>
      </c>
      <c r="BU22" s="9">
        <v>606766</v>
      </c>
      <c r="BV22" s="9">
        <v>544569</v>
      </c>
      <c r="BW22" s="9">
        <v>546171</v>
      </c>
      <c r="BX22" s="9">
        <v>576965</v>
      </c>
      <c r="BY22" s="9">
        <v>628153</v>
      </c>
    </row>
    <row r="24" spans="1:77">
      <c r="A24" s="3" t="s">
        <v>96</v>
      </c>
      <c r="B24" s="32">
        <v>8.09E-2</v>
      </c>
      <c r="C24" s="32">
        <v>8.4000000000000005E-2</v>
      </c>
      <c r="D24" s="32">
        <v>9.0200000000000002E-2</v>
      </c>
      <c r="E24" s="32">
        <v>9.6100000000000005E-2</v>
      </c>
      <c r="F24" s="32">
        <v>9.9500000000000005E-2</v>
      </c>
      <c r="G24" s="32">
        <v>0.1019</v>
      </c>
      <c r="H24" s="32">
        <v>0.1096</v>
      </c>
      <c r="I24" s="32">
        <v>0.1216</v>
      </c>
      <c r="J24" s="32">
        <v>0.1331</v>
      </c>
      <c r="K24" s="32">
        <v>0.13750000000000001</v>
      </c>
      <c r="L24" s="32">
        <v>0.13550000000000001</v>
      </c>
      <c r="M24" s="32">
        <v>0.14280000000000001</v>
      </c>
      <c r="N24" s="32">
        <v>0.14849999999999999</v>
      </c>
      <c r="O24" s="32">
        <v>0.1512</v>
      </c>
      <c r="P24" s="32">
        <v>0.153</v>
      </c>
      <c r="Q24" s="32">
        <v>0.1542</v>
      </c>
      <c r="R24" s="32">
        <v>0.15820000000000001</v>
      </c>
      <c r="S24" s="32">
        <v>0.1641</v>
      </c>
      <c r="T24" s="32">
        <v>0.1691</v>
      </c>
      <c r="U24" s="32">
        <v>0.17169999999999999</v>
      </c>
      <c r="V24" s="32">
        <v>0.1741</v>
      </c>
      <c r="W24" s="32">
        <v>0.17649999999999999</v>
      </c>
      <c r="X24" s="32">
        <v>0.17829999999999999</v>
      </c>
      <c r="Y24" s="32">
        <v>0.18049999999999999</v>
      </c>
      <c r="Z24" s="32">
        <v>0.1827</v>
      </c>
      <c r="AA24" s="32">
        <v>0.18590000000000001</v>
      </c>
      <c r="AB24" s="32">
        <v>0.18990000000000001</v>
      </c>
      <c r="AC24" s="32">
        <v>0.19570000000000001</v>
      </c>
      <c r="AD24" s="32">
        <v>0.2024</v>
      </c>
      <c r="AE24" s="32">
        <v>0.2117</v>
      </c>
      <c r="AF24" s="32">
        <v>0.22309999999999999</v>
      </c>
      <c r="AG24" s="32">
        <v>0.2344</v>
      </c>
      <c r="AH24" s="32">
        <v>0.24560000000000001</v>
      </c>
      <c r="AI24" s="32">
        <v>0.25619999999999998</v>
      </c>
      <c r="AJ24" s="32">
        <v>0.27439999999999998</v>
      </c>
      <c r="AK24" s="32">
        <v>0.30270000000000002</v>
      </c>
      <c r="AL24" s="32">
        <v>0.32369999999999999</v>
      </c>
      <c r="AM24" s="32">
        <v>0.34699999999999998</v>
      </c>
      <c r="AN24" s="32">
        <v>0.37040000000000001</v>
      </c>
      <c r="AO24" s="32">
        <v>0.40010000000000001</v>
      </c>
      <c r="AP24" s="32">
        <v>0.435</v>
      </c>
      <c r="AQ24" s="32">
        <v>0.47749999999999998</v>
      </c>
      <c r="AR24" s="32">
        <v>0.51029999999999998</v>
      </c>
      <c r="AS24" s="32">
        <v>0.53280000000000005</v>
      </c>
      <c r="AT24" s="32">
        <v>0.55159999999999998</v>
      </c>
      <c r="AU24" s="32">
        <v>0.56989999999999996</v>
      </c>
      <c r="AV24" s="32">
        <v>0.58289999999999997</v>
      </c>
      <c r="AW24" s="32">
        <v>0.59589999999999999</v>
      </c>
      <c r="AX24" s="32">
        <v>0.61509999999999998</v>
      </c>
      <c r="AY24" s="32">
        <v>0.63959999999999995</v>
      </c>
      <c r="AZ24" s="32">
        <v>0.66279999999999994</v>
      </c>
      <c r="BA24" s="32">
        <v>0.68630000000000002</v>
      </c>
      <c r="BB24" s="32">
        <v>0.70309999999999995</v>
      </c>
      <c r="BC24" s="32">
        <v>0.7198</v>
      </c>
      <c r="BD24" s="32">
        <v>0.73550000000000004</v>
      </c>
      <c r="BE24" s="32">
        <v>0.75109999999999999</v>
      </c>
      <c r="BF24" s="32">
        <v>0.7651</v>
      </c>
      <c r="BG24" s="32">
        <v>0.77859999999999996</v>
      </c>
      <c r="BH24" s="32">
        <v>0.78820000000000001</v>
      </c>
      <c r="BI24" s="32">
        <v>0.79820000000000002</v>
      </c>
      <c r="BJ24" s="32">
        <v>0.81469999999999998</v>
      </c>
      <c r="BK24" s="32">
        <v>0.83440000000000003</v>
      </c>
      <c r="BL24" s="32">
        <v>0.8478</v>
      </c>
      <c r="BM24" s="32">
        <v>0.86399999999999999</v>
      </c>
      <c r="BN24" s="32">
        <v>0.88539999999999996</v>
      </c>
      <c r="BO24" s="32">
        <v>0.91320000000000001</v>
      </c>
      <c r="BP24" s="32">
        <v>0.94289999999999996</v>
      </c>
      <c r="BQ24" s="32">
        <v>0.96840000000000004</v>
      </c>
      <c r="BR24" s="32">
        <v>0.98839999999999995</v>
      </c>
      <c r="BS24" s="32">
        <v>1</v>
      </c>
      <c r="BT24" s="32">
        <v>1.0086999999999999</v>
      </c>
      <c r="BU24" s="32">
        <v>1.0284</v>
      </c>
      <c r="BV24" s="32">
        <v>1.0464</v>
      </c>
      <c r="BW24" s="32">
        <v>1.0646</v>
      </c>
      <c r="BX24" s="32">
        <v>1.0808</v>
      </c>
      <c r="BY24" s="32">
        <v>1.0953999999999999</v>
      </c>
    </row>
    <row r="26" spans="1:77">
      <c r="A26" s="3" t="s">
        <v>107</v>
      </c>
    </row>
    <row r="27" spans="1:77">
      <c r="A27" s="3" t="s">
        <v>78</v>
      </c>
      <c r="B27" s="33">
        <f t="shared" ref="B27:BM27" si="2">B5/B$24*$BY$24</f>
        <v>11509.147095179233</v>
      </c>
      <c r="C27" s="33">
        <f t="shared" si="2"/>
        <v>10706.230952380951</v>
      </c>
      <c r="D27" s="33">
        <f t="shared" si="2"/>
        <v>10468.235033259421</v>
      </c>
      <c r="E27" s="33">
        <f t="shared" si="2"/>
        <v>10053.515088449531</v>
      </c>
      <c r="F27" s="33">
        <f t="shared" si="2"/>
        <v>9170.5346733668321</v>
      </c>
      <c r="G27" s="33">
        <f t="shared" si="2"/>
        <v>8255.8115799803727</v>
      </c>
      <c r="H27" s="33">
        <f t="shared" si="2"/>
        <v>7505.8886861313867</v>
      </c>
      <c r="I27" s="33">
        <f t="shared" si="2"/>
        <v>13917.705592105263</v>
      </c>
      <c r="J27" s="33">
        <f t="shared" si="2"/>
        <v>12937.406461307288</v>
      </c>
      <c r="K27" s="33">
        <f t="shared" si="2"/>
        <v>14387.581090909089</v>
      </c>
      <c r="L27" s="33">
        <f t="shared" si="2"/>
        <v>17227.287084870848</v>
      </c>
      <c r="M27" s="33">
        <f t="shared" si="2"/>
        <v>16208.54481792717</v>
      </c>
      <c r="N27" s="33">
        <f t="shared" si="2"/>
        <v>16530.581818181818</v>
      </c>
      <c r="O27" s="33">
        <f t="shared" si="2"/>
        <v>19285.415343915342</v>
      </c>
      <c r="P27" s="33">
        <f t="shared" si="2"/>
        <v>20848.397385620916</v>
      </c>
      <c r="Q27" s="33">
        <f t="shared" si="2"/>
        <v>21893.792477302202</v>
      </c>
      <c r="R27" s="33">
        <f t="shared" si="2"/>
        <v>23701.353982300883</v>
      </c>
      <c r="S27" s="33">
        <f t="shared" si="2"/>
        <v>25399.128580134064</v>
      </c>
      <c r="T27" s="33">
        <f t="shared" si="2"/>
        <v>30594.761679479594</v>
      </c>
      <c r="U27" s="33">
        <f t="shared" si="2"/>
        <v>39815.907979033203</v>
      </c>
      <c r="V27" s="33">
        <f t="shared" si="2"/>
        <v>42815.6059735784</v>
      </c>
      <c r="W27" s="33">
        <f t="shared" si="2"/>
        <v>42599.57847025495</v>
      </c>
      <c r="X27" s="33">
        <f t="shared" si="2"/>
        <v>46451.59506449804</v>
      </c>
      <c r="Y27" s="33">
        <f t="shared" si="2"/>
        <v>49472.026592797782</v>
      </c>
      <c r="Z27" s="33">
        <f t="shared" si="2"/>
        <v>57707.854406130267</v>
      </c>
      <c r="AA27" s="33">
        <f t="shared" si="2"/>
        <v>60609.383539537375</v>
      </c>
      <c r="AB27" s="33">
        <f t="shared" si="2"/>
        <v>67616.002106371758</v>
      </c>
      <c r="AC27" s="33">
        <f t="shared" si="2"/>
        <v>75905.566683699522</v>
      </c>
      <c r="AD27" s="33">
        <f t="shared" si="2"/>
        <v>85754.016798418976</v>
      </c>
      <c r="AE27" s="33">
        <f t="shared" si="2"/>
        <v>87761.357581483229</v>
      </c>
      <c r="AF27" s="33">
        <f t="shared" si="2"/>
        <v>99258.657104437472</v>
      </c>
      <c r="AG27" s="33">
        <f t="shared" si="2"/>
        <v>110311.07935153582</v>
      </c>
      <c r="AH27" s="33">
        <f t="shared" si="2"/>
        <v>126510.67182410421</v>
      </c>
      <c r="AI27" s="33">
        <f t="shared" si="2"/>
        <v>153227.73302107729</v>
      </c>
      <c r="AJ27" s="33">
        <f t="shared" si="2"/>
        <v>143851.08965014576</v>
      </c>
      <c r="AK27" s="33">
        <f t="shared" si="2"/>
        <v>148300.58605880407</v>
      </c>
      <c r="AL27" s="33">
        <f t="shared" si="2"/>
        <v>163041.00092678407</v>
      </c>
      <c r="AM27" s="33">
        <f t="shared" si="2"/>
        <v>177761.00691642653</v>
      </c>
      <c r="AN27" s="33">
        <f t="shared" si="2"/>
        <v>192712.32613390929</v>
      </c>
      <c r="AO27" s="33">
        <f t="shared" si="2"/>
        <v>188838.08947763056</v>
      </c>
      <c r="AP27" s="33">
        <f t="shared" si="2"/>
        <v>190440.95586206895</v>
      </c>
      <c r="AQ27" s="33">
        <f t="shared" si="2"/>
        <v>173908.22743455495</v>
      </c>
      <c r="AR27" s="33">
        <f t="shared" si="2"/>
        <v>148747.29178914364</v>
      </c>
      <c r="AS27" s="33">
        <f t="shared" si="2"/>
        <v>148487.55555555553</v>
      </c>
      <c r="AT27" s="33">
        <f t="shared" si="2"/>
        <v>150361.32414793328</v>
      </c>
      <c r="AU27" s="33">
        <f t="shared" si="2"/>
        <v>156460.17792595192</v>
      </c>
      <c r="AV27" s="33">
        <f t="shared" si="2"/>
        <v>160688.73425973579</v>
      </c>
      <c r="AW27" s="33">
        <f t="shared" si="2"/>
        <v>145098.68031548918</v>
      </c>
      <c r="AX27" s="33">
        <f t="shared" si="2"/>
        <v>147375.91025849452</v>
      </c>
      <c r="AY27" s="33">
        <f t="shared" si="2"/>
        <v>146000.24171357098</v>
      </c>
      <c r="AZ27" s="33">
        <f t="shared" si="2"/>
        <v>151113.30567290285</v>
      </c>
      <c r="BA27" s="33">
        <f t="shared" si="2"/>
        <v>157592.03613580065</v>
      </c>
      <c r="BB27" s="33">
        <f t="shared" si="2"/>
        <v>166154.62181766465</v>
      </c>
      <c r="BC27" s="33">
        <f t="shared" si="2"/>
        <v>173405.86801889414</v>
      </c>
      <c r="BD27" s="33">
        <f t="shared" si="2"/>
        <v>185169.51380013593</v>
      </c>
      <c r="BE27" s="33">
        <f t="shared" si="2"/>
        <v>191638.85181733457</v>
      </c>
      <c r="BF27" s="33">
        <f t="shared" si="2"/>
        <v>186352.58057770226</v>
      </c>
      <c r="BG27" s="33">
        <f t="shared" si="2"/>
        <v>190191.04084253788</v>
      </c>
      <c r="BH27" s="33">
        <f t="shared" si="2"/>
        <v>194974.80715554429</v>
      </c>
      <c r="BI27" s="33">
        <f t="shared" si="2"/>
        <v>211226.11099974942</v>
      </c>
      <c r="BJ27" s="33">
        <f t="shared" si="2"/>
        <v>216513.26549650176</v>
      </c>
      <c r="BK27" s="33">
        <f t="shared" si="2"/>
        <v>235315.39285714281</v>
      </c>
      <c r="BL27" s="33">
        <f t="shared" si="2"/>
        <v>250939.36919084686</v>
      </c>
      <c r="BM27" s="33">
        <f t="shared" si="2"/>
        <v>272237.32777777774</v>
      </c>
      <c r="BN27" s="33">
        <f t="shared" ref="BN27:BW27" si="3">BN5/BN$24*$BY$24</f>
        <v>269246.4497402304</v>
      </c>
      <c r="BO27" s="33">
        <f t="shared" si="3"/>
        <v>276093.09899255366</v>
      </c>
      <c r="BP27" s="33">
        <f t="shared" si="3"/>
        <v>275043.1019196097</v>
      </c>
      <c r="BQ27" s="33">
        <f t="shared" si="3"/>
        <v>266368.61255679466</v>
      </c>
      <c r="BR27" s="33">
        <f t="shared" si="3"/>
        <v>269629.76203966007</v>
      </c>
      <c r="BS27" s="33">
        <f t="shared" si="3"/>
        <v>295397.61339999997</v>
      </c>
      <c r="BT27" s="33">
        <f t="shared" si="3"/>
        <v>345573.88599187077</v>
      </c>
      <c r="BU27" s="33">
        <f t="shared" si="3"/>
        <v>334370.7434850253</v>
      </c>
      <c r="BV27" s="33">
        <f t="shared" si="3"/>
        <v>289229.9854740061</v>
      </c>
      <c r="BW27" s="33">
        <f t="shared" si="3"/>
        <v>270747.77287244034</v>
      </c>
      <c r="BX27" s="33">
        <f>BX5/BX$24*$BY$24</f>
        <v>260413.91765358992</v>
      </c>
      <c r="BY27" s="33">
        <f>BY5/BY$24*$BY$24</f>
        <v>274122</v>
      </c>
    </row>
    <row r="28" spans="1:77">
      <c r="A28" s="3" t="s">
        <v>88</v>
      </c>
      <c r="B28" s="33">
        <f t="shared" ref="B28:BM28" si="4">B15/B$24*$BY$24</f>
        <v>297.88380716934489</v>
      </c>
      <c r="C28" s="33">
        <f t="shared" si="4"/>
        <v>339.05238095238093</v>
      </c>
      <c r="D28" s="33">
        <f t="shared" si="4"/>
        <v>364.32372505543231</v>
      </c>
      <c r="E28" s="33">
        <f t="shared" si="4"/>
        <v>364.75338189386054</v>
      </c>
      <c r="F28" s="33">
        <f t="shared" si="4"/>
        <v>858.7055276381908</v>
      </c>
      <c r="G28" s="33">
        <f t="shared" si="4"/>
        <v>978.22767419038269</v>
      </c>
      <c r="H28" s="33">
        <f t="shared" si="4"/>
        <v>679.6277372262773</v>
      </c>
      <c r="I28" s="33">
        <f t="shared" si="4"/>
        <v>522.47697368421052</v>
      </c>
      <c r="J28" s="33">
        <f t="shared" si="4"/>
        <v>329.1960931630353</v>
      </c>
      <c r="K28" s="33">
        <f t="shared" si="4"/>
        <v>557.65818181818179</v>
      </c>
      <c r="L28" s="33">
        <f t="shared" si="4"/>
        <v>986.26420664206626</v>
      </c>
      <c r="M28" s="33">
        <f t="shared" si="4"/>
        <v>1334.7310924369744</v>
      </c>
      <c r="N28" s="33">
        <f t="shared" si="4"/>
        <v>1416.2747474747475</v>
      </c>
      <c r="O28" s="33">
        <f t="shared" si="4"/>
        <v>1253.334656084656</v>
      </c>
      <c r="P28" s="33">
        <f t="shared" si="4"/>
        <v>1030.964705882353</v>
      </c>
      <c r="Q28" s="33">
        <f t="shared" si="4"/>
        <v>887.97016861219186</v>
      </c>
      <c r="R28" s="33">
        <f t="shared" si="4"/>
        <v>955.53223767383054</v>
      </c>
      <c r="S28" s="33">
        <f t="shared" si="4"/>
        <v>1128.1084704448508</v>
      </c>
      <c r="T28" s="33">
        <f t="shared" si="4"/>
        <v>1178.963926670609</v>
      </c>
      <c r="U28" s="33">
        <f t="shared" si="4"/>
        <v>1416.3005241700639</v>
      </c>
      <c r="V28" s="33">
        <f t="shared" si="4"/>
        <v>1346.4422745548534</v>
      </c>
      <c r="W28" s="33">
        <f t="shared" si="4"/>
        <v>1626.0328611898017</v>
      </c>
      <c r="X28" s="33">
        <f t="shared" si="4"/>
        <v>2242.4060572069548</v>
      </c>
      <c r="Y28" s="33">
        <f t="shared" si="4"/>
        <v>2730.9141274238223</v>
      </c>
      <c r="Z28" s="33">
        <f t="shared" si="4"/>
        <v>3231.639846743295</v>
      </c>
      <c r="AA28" s="33">
        <f t="shared" si="4"/>
        <v>3676.8671328671326</v>
      </c>
      <c r="AB28" s="33">
        <f t="shared" si="4"/>
        <v>6720.0684570826743</v>
      </c>
      <c r="AC28" s="33">
        <f t="shared" si="4"/>
        <v>9358.7572815533968</v>
      </c>
      <c r="AD28" s="33">
        <f t="shared" si="4"/>
        <v>14645.021739130434</v>
      </c>
      <c r="AE28" s="33">
        <f t="shared" si="4"/>
        <v>16573.293339631553</v>
      </c>
      <c r="AF28" s="33">
        <f t="shared" si="4"/>
        <v>18898.227700582698</v>
      </c>
      <c r="AG28" s="33">
        <f t="shared" si="4"/>
        <v>21001.3976109215</v>
      </c>
      <c r="AH28" s="33">
        <f t="shared" si="4"/>
        <v>26805.187296416938</v>
      </c>
      <c r="AI28" s="33">
        <f t="shared" si="4"/>
        <v>25691.87587822014</v>
      </c>
      <c r="AJ28" s="33">
        <f t="shared" si="4"/>
        <v>29229.295918367348</v>
      </c>
      <c r="AK28" s="33">
        <f t="shared" si="4"/>
        <v>31881.314833168148</v>
      </c>
      <c r="AL28" s="33">
        <f t="shared" si="4"/>
        <v>36932.949026876733</v>
      </c>
      <c r="AM28" s="33">
        <f t="shared" si="4"/>
        <v>38209.572334293953</v>
      </c>
      <c r="AN28" s="33">
        <f t="shared" si="4"/>
        <v>37632.194924406045</v>
      </c>
      <c r="AO28" s="33">
        <f t="shared" si="4"/>
        <v>39361.574106473374</v>
      </c>
      <c r="AP28" s="33">
        <f t="shared" si="4"/>
        <v>39681.179770114941</v>
      </c>
      <c r="AQ28" s="33">
        <f t="shared" si="4"/>
        <v>43345.723560209422</v>
      </c>
      <c r="AR28" s="33">
        <f t="shared" si="4"/>
        <v>40439.428963354891</v>
      </c>
      <c r="AS28" s="33">
        <f t="shared" si="4"/>
        <v>41579.147147147138</v>
      </c>
      <c r="AT28" s="33">
        <f t="shared" si="4"/>
        <v>43365.209934735314</v>
      </c>
      <c r="AU28" s="33">
        <f t="shared" si="4"/>
        <v>46997.061589752586</v>
      </c>
      <c r="AV28" s="33">
        <f t="shared" si="4"/>
        <v>50406.44055584148</v>
      </c>
      <c r="AW28" s="33">
        <f t="shared" si="4"/>
        <v>54165.223023997314</v>
      </c>
      <c r="AX28" s="33">
        <f t="shared" si="4"/>
        <v>58030.733864412286</v>
      </c>
      <c r="AY28" s="33">
        <f t="shared" si="4"/>
        <v>62817.661976235155</v>
      </c>
      <c r="AZ28" s="33">
        <f t="shared" si="4"/>
        <v>72536.369945684972</v>
      </c>
      <c r="BA28" s="33">
        <f t="shared" si="4"/>
        <v>89034.967506921166</v>
      </c>
      <c r="BB28" s="33">
        <f t="shared" si="4"/>
        <v>111263.10112359551</v>
      </c>
      <c r="BC28" s="33">
        <f t="shared" si="4"/>
        <v>121235.12225618227</v>
      </c>
      <c r="BD28" s="33">
        <f t="shared" si="4"/>
        <v>128476.79265805573</v>
      </c>
      <c r="BE28" s="33">
        <f t="shared" si="4"/>
        <v>136486.75249633868</v>
      </c>
      <c r="BF28" s="33">
        <f t="shared" si="4"/>
        <v>139806.31290027447</v>
      </c>
      <c r="BG28" s="33">
        <f t="shared" si="4"/>
        <v>139244.9519650655</v>
      </c>
      <c r="BH28" s="33">
        <f t="shared" si="4"/>
        <v>147081.28419182947</v>
      </c>
      <c r="BI28" s="33">
        <f t="shared" si="4"/>
        <v>156403.96216487096</v>
      </c>
      <c r="BJ28" s="33">
        <f t="shared" si="4"/>
        <v>167856.90708236161</v>
      </c>
      <c r="BK28" s="33">
        <f t="shared" si="4"/>
        <v>182866.42257909873</v>
      </c>
      <c r="BL28" s="33">
        <f t="shared" si="4"/>
        <v>205018.61972163245</v>
      </c>
      <c r="BM28" s="33">
        <f t="shared" si="4"/>
        <v>220365.57361111112</v>
      </c>
      <c r="BN28" s="33">
        <f t="shared" ref="BN28:BX28" si="5">BN15/BN$24*$BY$24</f>
        <v>234919.62751298846</v>
      </c>
      <c r="BO28" s="33">
        <f t="shared" si="5"/>
        <v>237322.2724485326</v>
      </c>
      <c r="BP28" s="33">
        <f t="shared" si="5"/>
        <v>229264.93138190688</v>
      </c>
      <c r="BQ28" s="33">
        <f t="shared" si="5"/>
        <v>235629.77013630728</v>
      </c>
      <c r="BR28" s="33">
        <f t="shared" si="5"/>
        <v>241627.463577499</v>
      </c>
      <c r="BS28" s="33">
        <f t="shared" si="5"/>
        <v>293917.728</v>
      </c>
      <c r="BT28" s="33">
        <f t="shared" si="5"/>
        <v>315108.58253197186</v>
      </c>
      <c r="BU28" s="33">
        <f t="shared" si="5"/>
        <v>311925.90801244654</v>
      </c>
      <c r="BV28" s="33">
        <f t="shared" si="5"/>
        <v>280839.6653287462</v>
      </c>
      <c r="BW28" s="33">
        <f t="shared" si="5"/>
        <v>291224.52977644186</v>
      </c>
      <c r="BX28" s="33">
        <f t="shared" si="5"/>
        <v>324345.02109548484</v>
      </c>
      <c r="BY28" s="33">
        <f>BY15/BY$24*$BY$24</f>
        <v>354031</v>
      </c>
    </row>
    <row r="29" spans="1:77">
      <c r="B29" s="33">
        <f t="shared" ref="B29:BM29" si="6">B22/B$24*$BY$24</f>
        <v>11807.030902348577</v>
      </c>
      <c r="C29" s="33">
        <f t="shared" si="6"/>
        <v>11045.283333333331</v>
      </c>
      <c r="D29" s="33">
        <f t="shared" si="6"/>
        <v>10832.558758314854</v>
      </c>
      <c r="E29" s="33">
        <f t="shared" si="6"/>
        <v>10418.268470343392</v>
      </c>
      <c r="F29" s="33">
        <f t="shared" si="6"/>
        <v>10029.240201005025</v>
      </c>
      <c r="G29" s="33">
        <f t="shared" si="6"/>
        <v>9234.0392541707552</v>
      </c>
      <c r="H29" s="33">
        <f t="shared" si="6"/>
        <v>8185.5164233576643</v>
      </c>
      <c r="I29" s="33">
        <f t="shared" si="6"/>
        <v>14440.182565789473</v>
      </c>
      <c r="J29" s="33">
        <f t="shared" si="6"/>
        <v>13266.602554470323</v>
      </c>
      <c r="K29" s="33">
        <f t="shared" si="6"/>
        <v>14945.239272727271</v>
      </c>
      <c r="L29" s="33">
        <f t="shared" si="6"/>
        <v>18213.551291512911</v>
      </c>
      <c r="M29" s="33">
        <f t="shared" si="6"/>
        <v>17543.275910364144</v>
      </c>
      <c r="N29" s="33">
        <f t="shared" si="6"/>
        <v>17946.856565656566</v>
      </c>
      <c r="O29" s="33">
        <f t="shared" si="6"/>
        <v>20538.75</v>
      </c>
      <c r="P29" s="33">
        <f t="shared" si="6"/>
        <v>21879.362091503266</v>
      </c>
      <c r="Q29" s="33">
        <f t="shared" si="6"/>
        <v>22781.762645914394</v>
      </c>
      <c r="R29" s="33">
        <f t="shared" si="6"/>
        <v>24656.886219974713</v>
      </c>
      <c r="S29" s="33">
        <f t="shared" si="6"/>
        <v>26527.237050578915</v>
      </c>
      <c r="T29" s="33">
        <f t="shared" si="6"/>
        <v>31773.725606150205</v>
      </c>
      <c r="U29" s="33">
        <f t="shared" si="6"/>
        <v>41232.208503203256</v>
      </c>
      <c r="V29" s="33">
        <f t="shared" si="6"/>
        <v>44162.048248133258</v>
      </c>
      <c r="W29" s="33">
        <f t="shared" si="6"/>
        <v>44225.611331444765</v>
      </c>
      <c r="X29" s="33">
        <f t="shared" si="6"/>
        <v>48694.001121704998</v>
      </c>
      <c r="Y29" s="33">
        <f t="shared" si="6"/>
        <v>52202.940720221603</v>
      </c>
      <c r="Z29" s="33">
        <f t="shared" si="6"/>
        <v>60939.494252873556</v>
      </c>
      <c r="AA29" s="33">
        <f t="shared" si="6"/>
        <v>64286.250672404516</v>
      </c>
      <c r="AB29" s="33">
        <f t="shared" si="6"/>
        <v>74336.070563454443</v>
      </c>
      <c r="AC29" s="33">
        <f t="shared" si="6"/>
        <v>85264.32396525293</v>
      </c>
      <c r="AD29" s="33">
        <f t="shared" si="6"/>
        <v>100399.03853754939</v>
      </c>
      <c r="AE29" s="33">
        <f t="shared" si="6"/>
        <v>104334.65092111478</v>
      </c>
      <c r="AF29" s="33">
        <f t="shared" si="6"/>
        <v>118156.88480502018</v>
      </c>
      <c r="AG29" s="33">
        <f t="shared" si="6"/>
        <v>131312.47696245732</v>
      </c>
      <c r="AH29" s="33">
        <f t="shared" si="6"/>
        <v>153315.85912052114</v>
      </c>
      <c r="AI29" s="33">
        <f t="shared" si="6"/>
        <v>178919.60889929743</v>
      </c>
      <c r="AJ29" s="33">
        <f t="shared" si="6"/>
        <v>173080.3855685131</v>
      </c>
      <c r="AK29" s="33">
        <f t="shared" si="6"/>
        <v>180181.90089197224</v>
      </c>
      <c r="AL29" s="33">
        <f t="shared" si="6"/>
        <v>199973.94995366081</v>
      </c>
      <c r="AM29" s="33">
        <f t="shared" si="6"/>
        <v>215970.57925072048</v>
      </c>
      <c r="AN29" s="33">
        <f t="shared" si="6"/>
        <v>230344.52105831532</v>
      </c>
      <c r="AO29" s="33">
        <f t="shared" si="6"/>
        <v>228199.66358410395</v>
      </c>
      <c r="AP29" s="33">
        <f t="shared" si="6"/>
        <v>230122.1356321839</v>
      </c>
      <c r="AQ29" s="33">
        <f t="shared" si="6"/>
        <v>217253.9509947644</v>
      </c>
      <c r="AR29" s="33">
        <f t="shared" si="6"/>
        <v>189186.72075249854</v>
      </c>
      <c r="AS29" s="33">
        <f t="shared" si="6"/>
        <v>190066.70270270266</v>
      </c>
      <c r="AT29" s="33">
        <f t="shared" si="6"/>
        <v>193726.5340826686</v>
      </c>
      <c r="AU29" s="33">
        <f t="shared" si="6"/>
        <v>203457.23951570451</v>
      </c>
      <c r="AV29" s="33">
        <f t="shared" si="6"/>
        <v>211095.17481557728</v>
      </c>
      <c r="AW29" s="33">
        <f t="shared" si="6"/>
        <v>199263.90333948648</v>
      </c>
      <c r="AX29" s="33">
        <f t="shared" si="6"/>
        <v>205406.64412290684</v>
      </c>
      <c r="AY29" s="33">
        <f t="shared" si="6"/>
        <v>208817.90368980612</v>
      </c>
      <c r="AZ29" s="33">
        <f t="shared" si="6"/>
        <v>223649.67561858782</v>
      </c>
      <c r="BA29" s="33">
        <f t="shared" si="6"/>
        <v>246627.00364272183</v>
      </c>
      <c r="BB29" s="33">
        <f t="shared" si="6"/>
        <v>277417.72294126014</v>
      </c>
      <c r="BC29" s="33">
        <f t="shared" si="6"/>
        <v>294640.99027507642</v>
      </c>
      <c r="BD29" s="33">
        <f t="shared" si="6"/>
        <v>313646.30645819171</v>
      </c>
      <c r="BE29" s="33">
        <f t="shared" si="6"/>
        <v>328125.60431367328</v>
      </c>
      <c r="BF29" s="33">
        <f t="shared" si="6"/>
        <v>326158.89347797673</v>
      </c>
      <c r="BG29" s="33">
        <f t="shared" si="6"/>
        <v>329435.99280760338</v>
      </c>
      <c r="BH29" s="33">
        <f t="shared" si="6"/>
        <v>342056.09134737373</v>
      </c>
      <c r="BI29" s="33">
        <f t="shared" si="6"/>
        <v>367630.07316462038</v>
      </c>
      <c r="BJ29" s="33">
        <f t="shared" si="6"/>
        <v>384370.17257886339</v>
      </c>
      <c r="BK29" s="33">
        <f t="shared" si="6"/>
        <v>418181.81543624157</v>
      </c>
      <c r="BL29" s="33">
        <f t="shared" si="6"/>
        <v>455957.98891247937</v>
      </c>
      <c r="BM29" s="33">
        <f t="shared" si="6"/>
        <v>492602.90138888883</v>
      </c>
      <c r="BN29" s="33">
        <f t="shared" ref="BN29:BX29" si="7">BN22/BN$24*$BY$24</f>
        <v>504166.07725321891</v>
      </c>
      <c r="BO29" s="33">
        <f t="shared" si="7"/>
        <v>513415.37144108629</v>
      </c>
      <c r="BP29" s="33">
        <f t="shared" si="7"/>
        <v>504308.03330151661</v>
      </c>
      <c r="BQ29" s="33">
        <f t="shared" si="7"/>
        <v>501998.382693102</v>
      </c>
      <c r="BR29" s="33">
        <f t="shared" si="7"/>
        <v>511257.22561715904</v>
      </c>
      <c r="BS29" s="33">
        <f t="shared" si="7"/>
        <v>589315.34139999992</v>
      </c>
      <c r="BT29" s="33">
        <f t="shared" si="7"/>
        <v>660682.46852384252</v>
      </c>
      <c r="BU29" s="33">
        <f t="shared" si="7"/>
        <v>646296.65149747184</v>
      </c>
      <c r="BV29" s="33">
        <f t="shared" si="7"/>
        <v>570069.65080275224</v>
      </c>
      <c r="BW29" s="33">
        <f t="shared" si="7"/>
        <v>561972.30264888215</v>
      </c>
      <c r="BX29" s="33">
        <f t="shared" si="7"/>
        <v>584758.9387490747</v>
      </c>
      <c r="BY29" s="33">
        <f>BY22/BY$24*$BY$24</f>
        <v>628152.99999999988</v>
      </c>
    </row>
    <row r="30" spans="1:77">
      <c r="A30" s="34" t="s">
        <v>108</v>
      </c>
    </row>
    <row r="31" spans="1:77" s="36" customFormat="1">
      <c r="A31" s="34" t="s">
        <v>78</v>
      </c>
      <c r="B31" s="35">
        <f>B27/1000</f>
        <v>11.509147095179232</v>
      </c>
      <c r="C31" s="35">
        <f>C27/1000</f>
        <v>10.706230952380951</v>
      </c>
      <c r="D31" s="35">
        <f t="shared" ref="D31:BO33" si="8">D27/1000</f>
        <v>10.468235033259422</v>
      </c>
      <c r="E31" s="35">
        <f t="shared" si="8"/>
        <v>10.053515088449531</v>
      </c>
      <c r="F31" s="35">
        <f t="shared" si="8"/>
        <v>9.1705346733668325</v>
      </c>
      <c r="G31" s="35">
        <f t="shared" si="8"/>
        <v>8.2558115799803726</v>
      </c>
      <c r="H31" s="35">
        <f t="shared" si="8"/>
        <v>7.5058886861313869</v>
      </c>
      <c r="I31" s="35">
        <f t="shared" si="8"/>
        <v>13.917705592105264</v>
      </c>
      <c r="J31" s="35">
        <f t="shared" si="8"/>
        <v>12.937406461307289</v>
      </c>
      <c r="K31" s="35">
        <f t="shared" si="8"/>
        <v>14.387581090909089</v>
      </c>
      <c r="L31" s="35">
        <f t="shared" si="8"/>
        <v>17.227287084870849</v>
      </c>
      <c r="M31" s="35">
        <f t="shared" si="8"/>
        <v>16.208544817927169</v>
      </c>
      <c r="N31" s="35">
        <f t="shared" si="8"/>
        <v>16.530581818181819</v>
      </c>
      <c r="O31" s="35">
        <f t="shared" si="8"/>
        <v>19.285415343915343</v>
      </c>
      <c r="P31" s="35">
        <f t="shared" si="8"/>
        <v>20.848397385620917</v>
      </c>
      <c r="Q31" s="35">
        <f t="shared" si="8"/>
        <v>21.893792477302203</v>
      </c>
      <c r="R31" s="35">
        <f t="shared" si="8"/>
        <v>23.701353982300883</v>
      </c>
      <c r="S31" s="35">
        <f t="shared" si="8"/>
        <v>25.399128580134064</v>
      </c>
      <c r="T31" s="35">
        <f t="shared" si="8"/>
        <v>30.594761679479593</v>
      </c>
      <c r="U31" s="35">
        <f t="shared" si="8"/>
        <v>39.815907979033206</v>
      </c>
      <c r="V31" s="35">
        <f t="shared" si="8"/>
        <v>42.8156059735784</v>
      </c>
      <c r="W31" s="35">
        <f t="shared" si="8"/>
        <v>42.599578470254947</v>
      </c>
      <c r="X31" s="35">
        <f t="shared" si="8"/>
        <v>46.451595064498044</v>
      </c>
      <c r="Y31" s="35">
        <f t="shared" si="8"/>
        <v>49.472026592797782</v>
      </c>
      <c r="Z31" s="35">
        <f t="shared" si="8"/>
        <v>57.707854406130267</v>
      </c>
      <c r="AA31" s="35">
        <f t="shared" si="8"/>
        <v>60.609383539537376</v>
      </c>
      <c r="AB31" s="35">
        <f t="shared" si="8"/>
        <v>67.616002106371752</v>
      </c>
      <c r="AC31" s="35">
        <f t="shared" si="8"/>
        <v>75.905566683699519</v>
      </c>
      <c r="AD31" s="35">
        <f t="shared" si="8"/>
        <v>85.754016798418974</v>
      </c>
      <c r="AE31" s="35">
        <f t="shared" si="8"/>
        <v>87.761357581483225</v>
      </c>
      <c r="AF31" s="35">
        <f t="shared" si="8"/>
        <v>99.258657104437475</v>
      </c>
      <c r="AG31" s="35">
        <f t="shared" si="8"/>
        <v>110.31107935153582</v>
      </c>
      <c r="AH31" s="35">
        <f t="shared" si="8"/>
        <v>126.51067182410421</v>
      </c>
      <c r="AI31" s="35">
        <f t="shared" si="8"/>
        <v>153.22773302107728</v>
      </c>
      <c r="AJ31" s="35">
        <f t="shared" si="8"/>
        <v>143.85108965014575</v>
      </c>
      <c r="AK31" s="35">
        <f t="shared" si="8"/>
        <v>148.30058605880407</v>
      </c>
      <c r="AL31" s="35">
        <f t="shared" si="8"/>
        <v>163.04100092678408</v>
      </c>
      <c r="AM31" s="35">
        <f t="shared" si="8"/>
        <v>177.76100691642654</v>
      </c>
      <c r="AN31" s="35">
        <f t="shared" si="8"/>
        <v>192.71232613390927</v>
      </c>
      <c r="AO31" s="35">
        <f t="shared" si="8"/>
        <v>188.83808947763058</v>
      </c>
      <c r="AP31" s="35">
        <f t="shared" si="8"/>
        <v>190.44095586206896</v>
      </c>
      <c r="AQ31" s="35">
        <f t="shared" si="8"/>
        <v>173.90822743455496</v>
      </c>
      <c r="AR31" s="35">
        <f t="shared" si="8"/>
        <v>148.74729178914365</v>
      </c>
      <c r="AS31" s="35">
        <f t="shared" si="8"/>
        <v>148.48755555555553</v>
      </c>
      <c r="AT31" s="35">
        <f t="shared" si="8"/>
        <v>150.36132414793329</v>
      </c>
      <c r="AU31" s="35">
        <f t="shared" si="8"/>
        <v>156.46017792595191</v>
      </c>
      <c r="AV31" s="35">
        <f t="shared" si="8"/>
        <v>160.68873425973578</v>
      </c>
      <c r="AW31" s="35">
        <f t="shared" si="8"/>
        <v>145.09868031548919</v>
      </c>
      <c r="AX31" s="35">
        <f t="shared" si="8"/>
        <v>147.37591025849451</v>
      </c>
      <c r="AY31" s="35">
        <f t="shared" si="8"/>
        <v>146.00024171357097</v>
      </c>
      <c r="AZ31" s="35">
        <f t="shared" si="8"/>
        <v>151.11330567290284</v>
      </c>
      <c r="BA31" s="35">
        <f t="shared" si="8"/>
        <v>157.59203613580064</v>
      </c>
      <c r="BB31" s="35">
        <f t="shared" si="8"/>
        <v>166.15462181766466</v>
      </c>
      <c r="BC31" s="35">
        <f t="shared" si="8"/>
        <v>173.40586801889413</v>
      </c>
      <c r="BD31" s="35">
        <f t="shared" si="8"/>
        <v>185.16951380013592</v>
      </c>
      <c r="BE31" s="35">
        <f t="shared" si="8"/>
        <v>191.63885181733457</v>
      </c>
      <c r="BF31" s="35">
        <f t="shared" si="8"/>
        <v>186.35258057770227</v>
      </c>
      <c r="BG31" s="35">
        <f t="shared" si="8"/>
        <v>190.19104084253789</v>
      </c>
      <c r="BH31" s="35">
        <f t="shared" si="8"/>
        <v>194.97480715554428</v>
      </c>
      <c r="BI31" s="35">
        <f t="shared" si="8"/>
        <v>211.22611099974941</v>
      </c>
      <c r="BJ31" s="35">
        <f t="shared" si="8"/>
        <v>216.51326549650176</v>
      </c>
      <c r="BK31" s="35">
        <f t="shared" si="8"/>
        <v>235.31539285714283</v>
      </c>
      <c r="BL31" s="35">
        <f t="shared" si="8"/>
        <v>250.93936919084686</v>
      </c>
      <c r="BM31" s="35">
        <f t="shared" si="8"/>
        <v>272.23732777777775</v>
      </c>
      <c r="BN31" s="35">
        <f t="shared" si="8"/>
        <v>269.24644974023039</v>
      </c>
      <c r="BO31" s="35">
        <f t="shared" si="8"/>
        <v>276.09309899255368</v>
      </c>
      <c r="BP31" s="35">
        <f t="shared" ref="BP31:BV33" si="9">BP27/1000</f>
        <v>275.04310191960968</v>
      </c>
      <c r="BQ31" s="35">
        <f t="shared" si="9"/>
        <v>266.36861255679463</v>
      </c>
      <c r="BR31" s="35">
        <f t="shared" si="9"/>
        <v>269.62976203966008</v>
      </c>
      <c r="BS31" s="35">
        <f t="shared" si="9"/>
        <v>295.39761339999995</v>
      </c>
      <c r="BT31" s="35">
        <f t="shared" si="9"/>
        <v>345.57388599187078</v>
      </c>
      <c r="BU31" s="35">
        <f t="shared" si="9"/>
        <v>334.37074348502529</v>
      </c>
      <c r="BV31" s="35">
        <f t="shared" si="9"/>
        <v>289.22998547400607</v>
      </c>
      <c r="BW31" s="35">
        <f t="shared" ref="BW31:BY31" si="10">BW27/1000</f>
        <v>270.74777287244035</v>
      </c>
      <c r="BX31" s="35">
        <f t="shared" si="10"/>
        <v>260.41391765358992</v>
      </c>
      <c r="BY31" s="35">
        <f t="shared" si="10"/>
        <v>274.12200000000001</v>
      </c>
    </row>
    <row r="32" spans="1:77" s="36" customFormat="1">
      <c r="A32" s="34" t="s">
        <v>88</v>
      </c>
      <c r="B32" s="35">
        <f>B28/1000</f>
        <v>0.29788380716934487</v>
      </c>
      <c r="C32" s="35">
        <f t="shared" ref="C32:BN33" si="11">C28/1000</f>
        <v>0.33905238095238094</v>
      </c>
      <c r="D32" s="35">
        <f t="shared" si="11"/>
        <v>0.36432372505543231</v>
      </c>
      <c r="E32" s="35">
        <f t="shared" si="11"/>
        <v>0.36475338189386053</v>
      </c>
      <c r="F32" s="35">
        <f t="shared" si="11"/>
        <v>0.85870552763819075</v>
      </c>
      <c r="G32" s="35">
        <f t="shared" si="11"/>
        <v>0.9782276741903827</v>
      </c>
      <c r="H32" s="35">
        <f t="shared" si="11"/>
        <v>0.67962773722627734</v>
      </c>
      <c r="I32" s="35">
        <f t="shared" si="11"/>
        <v>0.52247697368421053</v>
      </c>
      <c r="J32" s="35">
        <f t="shared" si="11"/>
        <v>0.32919609316303527</v>
      </c>
      <c r="K32" s="35">
        <f t="shared" si="11"/>
        <v>0.55765818181818183</v>
      </c>
      <c r="L32" s="35">
        <f t="shared" si="11"/>
        <v>0.98626420664206627</v>
      </c>
      <c r="M32" s="35">
        <f t="shared" si="11"/>
        <v>1.3347310924369744</v>
      </c>
      <c r="N32" s="35">
        <f t="shared" si="11"/>
        <v>1.4162747474747475</v>
      </c>
      <c r="O32" s="35">
        <f t="shared" si="11"/>
        <v>1.2533346560846559</v>
      </c>
      <c r="P32" s="35">
        <f t="shared" si="11"/>
        <v>1.030964705882353</v>
      </c>
      <c r="Q32" s="35">
        <f t="shared" si="11"/>
        <v>0.8879701686121918</v>
      </c>
      <c r="R32" s="35">
        <f t="shared" si="11"/>
        <v>0.95553223767383055</v>
      </c>
      <c r="S32" s="35">
        <f t="shared" si="11"/>
        <v>1.1281084704448507</v>
      </c>
      <c r="T32" s="35">
        <f t="shared" si="11"/>
        <v>1.1789639266706089</v>
      </c>
      <c r="U32" s="35">
        <f t="shared" si="11"/>
        <v>1.4163005241700639</v>
      </c>
      <c r="V32" s="35">
        <f t="shared" si="11"/>
        <v>1.3464422745548534</v>
      </c>
      <c r="W32" s="35">
        <f t="shared" si="11"/>
        <v>1.6260328611898016</v>
      </c>
      <c r="X32" s="35">
        <f t="shared" si="11"/>
        <v>2.2424060572069546</v>
      </c>
      <c r="Y32" s="35">
        <f t="shared" si="11"/>
        <v>2.7309141274238224</v>
      </c>
      <c r="Z32" s="35">
        <f t="shared" si="11"/>
        <v>3.231639846743295</v>
      </c>
      <c r="AA32" s="35">
        <f t="shared" si="11"/>
        <v>3.6768671328671325</v>
      </c>
      <c r="AB32" s="35">
        <f t="shared" si="11"/>
        <v>6.7200684570826743</v>
      </c>
      <c r="AC32" s="35">
        <f t="shared" si="11"/>
        <v>9.3587572815533964</v>
      </c>
      <c r="AD32" s="35">
        <f t="shared" si="11"/>
        <v>14.645021739130435</v>
      </c>
      <c r="AE32" s="35">
        <f t="shared" si="11"/>
        <v>16.573293339631554</v>
      </c>
      <c r="AF32" s="35">
        <f t="shared" si="11"/>
        <v>18.898227700582698</v>
      </c>
      <c r="AG32" s="35">
        <f t="shared" si="11"/>
        <v>21.001397610921501</v>
      </c>
      <c r="AH32" s="35">
        <f t="shared" si="11"/>
        <v>26.805187296416939</v>
      </c>
      <c r="AI32" s="35">
        <f t="shared" si="11"/>
        <v>25.691875878220142</v>
      </c>
      <c r="AJ32" s="35">
        <f t="shared" si="11"/>
        <v>29.229295918367349</v>
      </c>
      <c r="AK32" s="35">
        <f t="shared" si="11"/>
        <v>31.881314833168148</v>
      </c>
      <c r="AL32" s="35">
        <f t="shared" si="11"/>
        <v>36.932949026876734</v>
      </c>
      <c r="AM32" s="35">
        <f t="shared" si="11"/>
        <v>38.209572334293952</v>
      </c>
      <c r="AN32" s="35">
        <f t="shared" si="11"/>
        <v>37.632194924406043</v>
      </c>
      <c r="AO32" s="35">
        <f t="shared" si="11"/>
        <v>39.361574106473377</v>
      </c>
      <c r="AP32" s="35">
        <f t="shared" si="11"/>
        <v>39.681179770114937</v>
      </c>
      <c r="AQ32" s="35">
        <f t="shared" si="11"/>
        <v>43.345723560209422</v>
      </c>
      <c r="AR32" s="35">
        <f t="shared" si="11"/>
        <v>40.439428963354892</v>
      </c>
      <c r="AS32" s="35">
        <f t="shared" si="11"/>
        <v>41.57914714714714</v>
      </c>
      <c r="AT32" s="35">
        <f t="shared" si="11"/>
        <v>43.365209934735311</v>
      </c>
      <c r="AU32" s="35">
        <f t="shared" si="11"/>
        <v>46.997061589752583</v>
      </c>
      <c r="AV32" s="35">
        <f t="shared" si="11"/>
        <v>50.406440555841478</v>
      </c>
      <c r="AW32" s="35">
        <f t="shared" si="11"/>
        <v>54.165223023997314</v>
      </c>
      <c r="AX32" s="35">
        <f t="shared" si="11"/>
        <v>58.030733864412284</v>
      </c>
      <c r="AY32" s="35">
        <f t="shared" si="11"/>
        <v>62.817661976235158</v>
      </c>
      <c r="AZ32" s="35">
        <f t="shared" si="11"/>
        <v>72.536369945684967</v>
      </c>
      <c r="BA32" s="35">
        <f t="shared" si="11"/>
        <v>89.034967506921163</v>
      </c>
      <c r="BB32" s="35">
        <f t="shared" si="11"/>
        <v>111.2631011235955</v>
      </c>
      <c r="BC32" s="35">
        <f t="shared" si="11"/>
        <v>121.23512225618227</v>
      </c>
      <c r="BD32" s="35">
        <f t="shared" si="11"/>
        <v>128.47679265805573</v>
      </c>
      <c r="BE32" s="35">
        <f t="shared" si="11"/>
        <v>136.48675249633868</v>
      </c>
      <c r="BF32" s="35">
        <f t="shared" si="11"/>
        <v>139.80631290027446</v>
      </c>
      <c r="BG32" s="35">
        <f t="shared" si="11"/>
        <v>139.2449519650655</v>
      </c>
      <c r="BH32" s="35">
        <f t="shared" si="11"/>
        <v>147.08128419182947</v>
      </c>
      <c r="BI32" s="35">
        <f t="shared" si="11"/>
        <v>156.40396216487096</v>
      </c>
      <c r="BJ32" s="35">
        <f t="shared" si="11"/>
        <v>167.8569070823616</v>
      </c>
      <c r="BK32" s="35">
        <f t="shared" si="11"/>
        <v>182.86642257909872</v>
      </c>
      <c r="BL32" s="35">
        <f t="shared" si="11"/>
        <v>205.01861972163246</v>
      </c>
      <c r="BM32" s="35">
        <f t="shared" si="11"/>
        <v>220.36557361111113</v>
      </c>
      <c r="BN32" s="35">
        <f t="shared" si="11"/>
        <v>234.91962751298846</v>
      </c>
      <c r="BO32" s="35">
        <f t="shared" si="8"/>
        <v>237.3222724485326</v>
      </c>
      <c r="BP32" s="35">
        <f t="shared" si="9"/>
        <v>229.26493138190688</v>
      </c>
      <c r="BQ32" s="35">
        <f t="shared" si="9"/>
        <v>235.62977013630729</v>
      </c>
      <c r="BR32" s="35">
        <f t="shared" si="9"/>
        <v>241.62746357749901</v>
      </c>
      <c r="BS32" s="35">
        <f t="shared" si="9"/>
        <v>293.91772800000001</v>
      </c>
      <c r="BT32" s="35">
        <f t="shared" si="9"/>
        <v>315.10858253197188</v>
      </c>
      <c r="BU32" s="35">
        <f t="shared" si="9"/>
        <v>311.92590801244654</v>
      </c>
      <c r="BV32" s="35">
        <f t="shared" si="9"/>
        <v>280.83966532874621</v>
      </c>
      <c r="BW32" s="35">
        <f t="shared" ref="BW32:BY32" si="12">BW28/1000</f>
        <v>291.22452977644184</v>
      </c>
      <c r="BX32" s="35">
        <f t="shared" si="12"/>
        <v>324.34502109548487</v>
      </c>
      <c r="BY32" s="35">
        <f t="shared" si="12"/>
        <v>354.03100000000001</v>
      </c>
    </row>
    <row r="33" spans="62:77">
      <c r="BJ33" s="19">
        <f t="shared" si="11"/>
        <v>384.37017257886339</v>
      </c>
      <c r="BK33" s="19">
        <f t="shared" si="11"/>
        <v>418.18181543624155</v>
      </c>
      <c r="BL33" s="19">
        <f t="shared" si="11"/>
        <v>455.95798891247938</v>
      </c>
      <c r="BM33" s="19">
        <f t="shared" si="11"/>
        <v>492.60290138888882</v>
      </c>
      <c r="BN33" s="19">
        <f t="shared" si="11"/>
        <v>504.16607725321893</v>
      </c>
      <c r="BO33" s="19">
        <f t="shared" si="8"/>
        <v>513.41537144108634</v>
      </c>
      <c r="BP33" s="19">
        <f t="shared" si="9"/>
        <v>504.30803330151662</v>
      </c>
      <c r="BQ33" s="19">
        <f t="shared" si="9"/>
        <v>501.99838269310197</v>
      </c>
      <c r="BR33" s="19">
        <f t="shared" si="9"/>
        <v>511.25722561715907</v>
      </c>
      <c r="BS33" s="19">
        <f t="shared" si="9"/>
        <v>589.31534139999997</v>
      </c>
      <c r="BT33" s="19">
        <f t="shared" si="9"/>
        <v>660.68246852384254</v>
      </c>
      <c r="BU33" s="19">
        <f t="shared" si="9"/>
        <v>646.29665149747188</v>
      </c>
      <c r="BV33" s="19">
        <f t="shared" si="9"/>
        <v>570.06965080275222</v>
      </c>
      <c r="BW33" s="19">
        <f t="shared" ref="BW33:BY33" si="13">BW29/1000</f>
        <v>561.97230264888219</v>
      </c>
      <c r="BX33" s="19">
        <f t="shared" si="13"/>
        <v>584.75893874907467</v>
      </c>
      <c r="BY33" s="19">
        <f t="shared" si="13"/>
        <v>628.15299999999991</v>
      </c>
    </row>
  </sheetData>
  <mergeCells count="2">
    <mergeCell ref="A1:K1"/>
    <mergeCell ref="A2:J2"/>
  </mergeCells>
  <pageMargins left="0.5" right="0.5" top="0.5" bottom="0.5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2"/>
  <sheetViews>
    <sheetView defaultGridColor="0" colorId="22" zoomScale="87" workbookViewId="0">
      <pane xSplit="1" ySplit="3" topLeftCell="B10" activePane="bottomRight" state="frozenSplit"/>
      <selection pane="topRight" activeCell="B1" sqref="B1"/>
      <selection pane="bottomLeft" activeCell="A8" sqref="A8"/>
      <selection pane="bottomRight" activeCell="I44" sqref="I44"/>
    </sheetView>
  </sheetViews>
  <sheetFormatPr baseColWidth="10" defaultColWidth="8.83203125" defaultRowHeight="14" x14ac:dyDescent="0"/>
  <cols>
    <col min="1" max="1" width="60.6640625" style="20" customWidth="1"/>
    <col min="2" max="74" width="10.6640625" style="30" customWidth="1"/>
    <col min="75" max="76" width="8.83203125" style="30"/>
    <col min="77" max="77" width="10.5" style="30" customWidth="1"/>
    <col min="78" max="252" width="8.83203125" style="30"/>
    <col min="253" max="253" width="60.6640625" style="30" customWidth="1"/>
    <col min="254" max="330" width="10.6640625" style="30" customWidth="1"/>
    <col min="331" max="508" width="8.83203125" style="30"/>
    <col min="509" max="509" width="60.6640625" style="30" customWidth="1"/>
    <col min="510" max="586" width="10.6640625" style="30" customWidth="1"/>
    <col min="587" max="764" width="8.83203125" style="30"/>
    <col min="765" max="765" width="60.6640625" style="30" customWidth="1"/>
    <col min="766" max="842" width="10.6640625" style="30" customWidth="1"/>
    <col min="843" max="1020" width="8.83203125" style="30"/>
    <col min="1021" max="1021" width="60.6640625" style="30" customWidth="1"/>
    <col min="1022" max="1098" width="10.6640625" style="30" customWidth="1"/>
    <col min="1099" max="1276" width="8.83203125" style="30"/>
    <col min="1277" max="1277" width="60.6640625" style="30" customWidth="1"/>
    <col min="1278" max="1354" width="10.6640625" style="30" customWidth="1"/>
    <col min="1355" max="1532" width="8.83203125" style="30"/>
    <col min="1533" max="1533" width="60.6640625" style="30" customWidth="1"/>
    <col min="1534" max="1610" width="10.6640625" style="30" customWidth="1"/>
    <col min="1611" max="1788" width="8.83203125" style="30"/>
    <col min="1789" max="1789" width="60.6640625" style="30" customWidth="1"/>
    <col min="1790" max="1866" width="10.6640625" style="30" customWidth="1"/>
    <col min="1867" max="2044" width="8.83203125" style="30"/>
    <col min="2045" max="2045" width="60.6640625" style="30" customWidth="1"/>
    <col min="2046" max="2122" width="10.6640625" style="30" customWidth="1"/>
    <col min="2123" max="2300" width="8.83203125" style="30"/>
    <col min="2301" max="2301" width="60.6640625" style="30" customWidth="1"/>
    <col min="2302" max="2378" width="10.6640625" style="30" customWidth="1"/>
    <col min="2379" max="2556" width="8.83203125" style="30"/>
    <col min="2557" max="2557" width="60.6640625" style="30" customWidth="1"/>
    <col min="2558" max="2634" width="10.6640625" style="30" customWidth="1"/>
    <col min="2635" max="2812" width="8.83203125" style="30"/>
    <col min="2813" max="2813" width="60.6640625" style="30" customWidth="1"/>
    <col min="2814" max="2890" width="10.6640625" style="30" customWidth="1"/>
    <col min="2891" max="3068" width="8.83203125" style="30"/>
    <col min="3069" max="3069" width="60.6640625" style="30" customWidth="1"/>
    <col min="3070" max="3146" width="10.6640625" style="30" customWidth="1"/>
    <col min="3147" max="3324" width="8.83203125" style="30"/>
    <col min="3325" max="3325" width="60.6640625" style="30" customWidth="1"/>
    <col min="3326" max="3402" width="10.6640625" style="30" customWidth="1"/>
    <col min="3403" max="3580" width="8.83203125" style="30"/>
    <col min="3581" max="3581" width="60.6640625" style="30" customWidth="1"/>
    <col min="3582" max="3658" width="10.6640625" style="30" customWidth="1"/>
    <col min="3659" max="3836" width="8.83203125" style="30"/>
    <col min="3837" max="3837" width="60.6640625" style="30" customWidth="1"/>
    <col min="3838" max="3914" width="10.6640625" style="30" customWidth="1"/>
    <col min="3915" max="4092" width="8.83203125" style="30"/>
    <col min="4093" max="4093" width="60.6640625" style="30" customWidth="1"/>
    <col min="4094" max="4170" width="10.6640625" style="30" customWidth="1"/>
    <col min="4171" max="4348" width="8.83203125" style="30"/>
    <col min="4349" max="4349" width="60.6640625" style="30" customWidth="1"/>
    <col min="4350" max="4426" width="10.6640625" style="30" customWidth="1"/>
    <col min="4427" max="4604" width="8.83203125" style="30"/>
    <col min="4605" max="4605" width="60.6640625" style="30" customWidth="1"/>
    <col min="4606" max="4682" width="10.6640625" style="30" customWidth="1"/>
    <col min="4683" max="4860" width="8.83203125" style="30"/>
    <col min="4861" max="4861" width="60.6640625" style="30" customWidth="1"/>
    <col min="4862" max="4938" width="10.6640625" style="30" customWidth="1"/>
    <col min="4939" max="5116" width="8.83203125" style="30"/>
    <col min="5117" max="5117" width="60.6640625" style="30" customWidth="1"/>
    <col min="5118" max="5194" width="10.6640625" style="30" customWidth="1"/>
    <col min="5195" max="5372" width="8.83203125" style="30"/>
    <col min="5373" max="5373" width="60.6640625" style="30" customWidth="1"/>
    <col min="5374" max="5450" width="10.6640625" style="30" customWidth="1"/>
    <col min="5451" max="5628" width="8.83203125" style="30"/>
    <col min="5629" max="5629" width="60.6640625" style="30" customWidth="1"/>
    <col min="5630" max="5706" width="10.6640625" style="30" customWidth="1"/>
    <col min="5707" max="5884" width="8.83203125" style="30"/>
    <col min="5885" max="5885" width="60.6640625" style="30" customWidth="1"/>
    <col min="5886" max="5962" width="10.6640625" style="30" customWidth="1"/>
    <col min="5963" max="6140" width="8.83203125" style="30"/>
    <col min="6141" max="6141" width="60.6640625" style="30" customWidth="1"/>
    <col min="6142" max="6218" width="10.6640625" style="30" customWidth="1"/>
    <col min="6219" max="6396" width="8.83203125" style="30"/>
    <col min="6397" max="6397" width="60.6640625" style="30" customWidth="1"/>
    <col min="6398" max="6474" width="10.6640625" style="30" customWidth="1"/>
    <col min="6475" max="6652" width="8.83203125" style="30"/>
    <col min="6653" max="6653" width="60.6640625" style="30" customWidth="1"/>
    <col min="6654" max="6730" width="10.6640625" style="30" customWidth="1"/>
    <col min="6731" max="6908" width="8.83203125" style="30"/>
    <col min="6909" max="6909" width="60.6640625" style="30" customWidth="1"/>
    <col min="6910" max="6986" width="10.6640625" style="30" customWidth="1"/>
    <col min="6987" max="7164" width="8.83203125" style="30"/>
    <col min="7165" max="7165" width="60.6640625" style="30" customWidth="1"/>
    <col min="7166" max="7242" width="10.6640625" style="30" customWidth="1"/>
    <col min="7243" max="7420" width="8.83203125" style="30"/>
    <col min="7421" max="7421" width="60.6640625" style="30" customWidth="1"/>
    <col min="7422" max="7498" width="10.6640625" style="30" customWidth="1"/>
    <col min="7499" max="7676" width="8.83203125" style="30"/>
    <col min="7677" max="7677" width="60.6640625" style="30" customWidth="1"/>
    <col min="7678" max="7754" width="10.6640625" style="30" customWidth="1"/>
    <col min="7755" max="7932" width="8.83203125" style="30"/>
    <col min="7933" max="7933" width="60.6640625" style="30" customWidth="1"/>
    <col min="7934" max="8010" width="10.6640625" style="30" customWidth="1"/>
    <col min="8011" max="8188" width="8.83203125" style="30"/>
    <col min="8189" max="8189" width="60.6640625" style="30" customWidth="1"/>
    <col min="8190" max="8266" width="10.6640625" style="30" customWidth="1"/>
    <col min="8267" max="8444" width="8.83203125" style="30"/>
    <col min="8445" max="8445" width="60.6640625" style="30" customWidth="1"/>
    <col min="8446" max="8522" width="10.6640625" style="30" customWidth="1"/>
    <col min="8523" max="8700" width="8.83203125" style="30"/>
    <col min="8701" max="8701" width="60.6640625" style="30" customWidth="1"/>
    <col min="8702" max="8778" width="10.6640625" style="30" customWidth="1"/>
    <col min="8779" max="8956" width="8.83203125" style="30"/>
    <col min="8957" max="8957" width="60.6640625" style="30" customWidth="1"/>
    <col min="8958" max="9034" width="10.6640625" style="30" customWidth="1"/>
    <col min="9035" max="9212" width="8.83203125" style="30"/>
    <col min="9213" max="9213" width="60.6640625" style="30" customWidth="1"/>
    <col min="9214" max="9290" width="10.6640625" style="30" customWidth="1"/>
    <col min="9291" max="9468" width="8.83203125" style="30"/>
    <col min="9469" max="9469" width="60.6640625" style="30" customWidth="1"/>
    <col min="9470" max="9546" width="10.6640625" style="30" customWidth="1"/>
    <col min="9547" max="9724" width="8.83203125" style="30"/>
    <col min="9725" max="9725" width="60.6640625" style="30" customWidth="1"/>
    <col min="9726" max="9802" width="10.6640625" style="30" customWidth="1"/>
    <col min="9803" max="9980" width="8.83203125" style="30"/>
    <col min="9981" max="9981" width="60.6640625" style="30" customWidth="1"/>
    <col min="9982" max="10058" width="10.6640625" style="30" customWidth="1"/>
    <col min="10059" max="10236" width="8.83203125" style="30"/>
    <col min="10237" max="10237" width="60.6640625" style="30" customWidth="1"/>
    <col min="10238" max="10314" width="10.6640625" style="30" customWidth="1"/>
    <col min="10315" max="10492" width="8.83203125" style="30"/>
    <col min="10493" max="10493" width="60.6640625" style="30" customWidth="1"/>
    <col min="10494" max="10570" width="10.6640625" style="30" customWidth="1"/>
    <col min="10571" max="10748" width="8.83203125" style="30"/>
    <col min="10749" max="10749" width="60.6640625" style="30" customWidth="1"/>
    <col min="10750" max="10826" width="10.6640625" style="30" customWidth="1"/>
    <col min="10827" max="11004" width="8.83203125" style="30"/>
    <col min="11005" max="11005" width="60.6640625" style="30" customWidth="1"/>
    <col min="11006" max="11082" width="10.6640625" style="30" customWidth="1"/>
    <col min="11083" max="11260" width="8.83203125" style="30"/>
    <col min="11261" max="11261" width="60.6640625" style="30" customWidth="1"/>
    <col min="11262" max="11338" width="10.6640625" style="30" customWidth="1"/>
    <col min="11339" max="11516" width="8.83203125" style="30"/>
    <col min="11517" max="11517" width="60.6640625" style="30" customWidth="1"/>
    <col min="11518" max="11594" width="10.6640625" style="30" customWidth="1"/>
    <col min="11595" max="11772" width="8.83203125" style="30"/>
    <col min="11773" max="11773" width="60.6640625" style="30" customWidth="1"/>
    <col min="11774" max="11850" width="10.6640625" style="30" customWidth="1"/>
    <col min="11851" max="12028" width="8.83203125" style="30"/>
    <col min="12029" max="12029" width="60.6640625" style="30" customWidth="1"/>
    <col min="12030" max="12106" width="10.6640625" style="30" customWidth="1"/>
    <col min="12107" max="12284" width="8.83203125" style="30"/>
    <col min="12285" max="12285" width="60.6640625" style="30" customWidth="1"/>
    <col min="12286" max="12362" width="10.6640625" style="30" customWidth="1"/>
    <col min="12363" max="12540" width="8.83203125" style="30"/>
    <col min="12541" max="12541" width="60.6640625" style="30" customWidth="1"/>
    <col min="12542" max="12618" width="10.6640625" style="30" customWidth="1"/>
    <col min="12619" max="12796" width="8.83203125" style="30"/>
    <col min="12797" max="12797" width="60.6640625" style="30" customWidth="1"/>
    <col min="12798" max="12874" width="10.6640625" style="30" customWidth="1"/>
    <col min="12875" max="13052" width="8.83203125" style="30"/>
    <col min="13053" max="13053" width="60.6640625" style="30" customWidth="1"/>
    <col min="13054" max="13130" width="10.6640625" style="30" customWidth="1"/>
    <col min="13131" max="13308" width="8.83203125" style="30"/>
    <col min="13309" max="13309" width="60.6640625" style="30" customWidth="1"/>
    <col min="13310" max="13386" width="10.6640625" style="30" customWidth="1"/>
    <col min="13387" max="13564" width="8.83203125" style="30"/>
    <col min="13565" max="13565" width="60.6640625" style="30" customWidth="1"/>
    <col min="13566" max="13642" width="10.6640625" style="30" customWidth="1"/>
    <col min="13643" max="13820" width="8.83203125" style="30"/>
    <col min="13821" max="13821" width="60.6640625" style="30" customWidth="1"/>
    <col min="13822" max="13898" width="10.6640625" style="30" customWidth="1"/>
    <col min="13899" max="14076" width="8.83203125" style="30"/>
    <col min="14077" max="14077" width="60.6640625" style="30" customWidth="1"/>
    <col min="14078" max="14154" width="10.6640625" style="30" customWidth="1"/>
    <col min="14155" max="14332" width="8.83203125" style="30"/>
    <col min="14333" max="14333" width="60.6640625" style="30" customWidth="1"/>
    <col min="14334" max="14410" width="10.6640625" style="30" customWidth="1"/>
    <col min="14411" max="14588" width="8.83203125" style="30"/>
    <col min="14589" max="14589" width="60.6640625" style="30" customWidth="1"/>
    <col min="14590" max="14666" width="10.6640625" style="30" customWidth="1"/>
    <col min="14667" max="14844" width="8.83203125" style="30"/>
    <col min="14845" max="14845" width="60.6640625" style="30" customWidth="1"/>
    <col min="14846" max="14922" width="10.6640625" style="30" customWidth="1"/>
    <col min="14923" max="15100" width="8.83203125" style="30"/>
    <col min="15101" max="15101" width="60.6640625" style="30" customWidth="1"/>
    <col min="15102" max="15178" width="10.6640625" style="30" customWidth="1"/>
    <col min="15179" max="15356" width="8.83203125" style="30"/>
    <col min="15357" max="15357" width="60.6640625" style="30" customWidth="1"/>
    <col min="15358" max="15434" width="10.6640625" style="30" customWidth="1"/>
    <col min="15435" max="15612" width="8.83203125" style="30"/>
    <col min="15613" max="15613" width="60.6640625" style="30" customWidth="1"/>
    <col min="15614" max="15690" width="10.6640625" style="30" customWidth="1"/>
    <col min="15691" max="15868" width="8.83203125" style="30"/>
    <col min="15869" max="15869" width="60.6640625" style="30" customWidth="1"/>
    <col min="15870" max="15946" width="10.6640625" style="30" customWidth="1"/>
    <col min="15947" max="16124" width="8.83203125" style="30"/>
    <col min="16125" max="16125" width="60.6640625" style="30" customWidth="1"/>
    <col min="16126" max="16202" width="10.6640625" style="30" customWidth="1"/>
    <col min="16203" max="16384" width="8.83203125" style="30"/>
  </cols>
  <sheetData>
    <row r="1" spans="1:77" s="20" customFormat="1" ht="15" customHeight="1">
      <c r="A1" s="44" t="s">
        <v>105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77" s="20" customFormat="1" ht="14.25" customHeight="1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</row>
    <row r="3" spans="1:77" s="20" customFormat="1" ht="26">
      <c r="A3" s="21" t="s">
        <v>97</v>
      </c>
      <c r="B3" s="22" t="s">
        <v>8</v>
      </c>
      <c r="C3" s="22" t="s">
        <v>9</v>
      </c>
      <c r="D3" s="22" t="s">
        <v>10</v>
      </c>
      <c r="E3" s="22" t="s">
        <v>11</v>
      </c>
      <c r="F3" s="22" t="s">
        <v>12</v>
      </c>
      <c r="G3" s="22" t="s">
        <v>13</v>
      </c>
      <c r="H3" s="22" t="s">
        <v>14</v>
      </c>
      <c r="I3" s="22" t="s">
        <v>15</v>
      </c>
      <c r="J3" s="22" t="s">
        <v>16</v>
      </c>
      <c r="K3" s="22" t="s">
        <v>17</v>
      </c>
      <c r="L3" s="22" t="s">
        <v>18</v>
      </c>
      <c r="M3" s="22" t="s">
        <v>19</v>
      </c>
      <c r="N3" s="22" t="s">
        <v>20</v>
      </c>
      <c r="O3" s="22" t="s">
        <v>21</v>
      </c>
      <c r="P3" s="22" t="s">
        <v>22</v>
      </c>
      <c r="Q3" s="22" t="s">
        <v>23</v>
      </c>
      <c r="R3" s="22" t="s">
        <v>24</v>
      </c>
      <c r="S3" s="22" t="s">
        <v>25</v>
      </c>
      <c r="T3" s="22" t="s">
        <v>26</v>
      </c>
      <c r="U3" s="22" t="s">
        <v>27</v>
      </c>
      <c r="V3" s="22" t="s">
        <v>28</v>
      </c>
      <c r="W3" s="22" t="s">
        <v>29</v>
      </c>
      <c r="X3" s="22" t="s">
        <v>30</v>
      </c>
      <c r="Y3" s="22" t="s">
        <v>31</v>
      </c>
      <c r="Z3" s="22" t="s">
        <v>32</v>
      </c>
      <c r="AA3" s="22" t="s">
        <v>33</v>
      </c>
      <c r="AB3" s="22" t="s">
        <v>34</v>
      </c>
      <c r="AC3" s="22" t="s">
        <v>35</v>
      </c>
      <c r="AD3" s="22" t="s">
        <v>36</v>
      </c>
      <c r="AE3" s="22" t="s">
        <v>37</v>
      </c>
      <c r="AF3" s="22" t="s">
        <v>38</v>
      </c>
      <c r="AG3" s="22" t="s">
        <v>39</v>
      </c>
      <c r="AH3" s="22" t="s">
        <v>40</v>
      </c>
      <c r="AI3" s="22" t="s">
        <v>41</v>
      </c>
      <c r="AJ3" s="22" t="s">
        <v>42</v>
      </c>
      <c r="AK3" s="22" t="s">
        <v>43</v>
      </c>
      <c r="AL3" s="22" t="s">
        <v>44</v>
      </c>
      <c r="AM3" s="22" t="s">
        <v>45</v>
      </c>
      <c r="AN3" s="22" t="s">
        <v>46</v>
      </c>
      <c r="AO3" s="22" t="s">
        <v>47</v>
      </c>
      <c r="AP3" s="22" t="s">
        <v>48</v>
      </c>
      <c r="AQ3" s="22" t="s">
        <v>49</v>
      </c>
      <c r="AR3" s="22" t="s">
        <v>50</v>
      </c>
      <c r="AS3" s="22" t="s">
        <v>51</v>
      </c>
      <c r="AT3" s="22" t="s">
        <v>52</v>
      </c>
      <c r="AU3" s="22" t="s">
        <v>53</v>
      </c>
      <c r="AV3" s="22" t="s">
        <v>54</v>
      </c>
      <c r="AW3" s="22" t="s">
        <v>55</v>
      </c>
      <c r="AX3" s="22" t="s">
        <v>56</v>
      </c>
      <c r="AY3" s="22" t="s">
        <v>57</v>
      </c>
      <c r="AZ3" s="22" t="s">
        <v>58</v>
      </c>
      <c r="BA3" s="22" t="s">
        <v>59</v>
      </c>
      <c r="BB3" s="22" t="s">
        <v>60</v>
      </c>
      <c r="BC3" s="22" t="s">
        <v>61</v>
      </c>
      <c r="BD3" s="22" t="s">
        <v>62</v>
      </c>
      <c r="BE3" s="22" t="s">
        <v>63</v>
      </c>
      <c r="BF3" s="22" t="s">
        <v>64</v>
      </c>
      <c r="BG3" s="22" t="s">
        <v>65</v>
      </c>
      <c r="BH3" s="22" t="s">
        <v>66</v>
      </c>
      <c r="BI3" s="22" t="s">
        <v>67</v>
      </c>
      <c r="BJ3" s="22" t="s">
        <v>68</v>
      </c>
      <c r="BK3" s="22" t="s">
        <v>69</v>
      </c>
      <c r="BL3" s="22" t="s">
        <v>70</v>
      </c>
      <c r="BM3" s="22" t="s">
        <v>71</v>
      </c>
      <c r="BN3" s="22" t="s">
        <v>72</v>
      </c>
      <c r="BO3" s="22" t="s">
        <v>73</v>
      </c>
      <c r="BP3" s="22" t="s">
        <v>74</v>
      </c>
      <c r="BQ3" s="22" t="s">
        <v>75</v>
      </c>
      <c r="BR3" s="22" t="s">
        <v>76</v>
      </c>
      <c r="BS3" s="22" t="s">
        <v>77</v>
      </c>
      <c r="BT3" s="22" t="s">
        <v>98</v>
      </c>
      <c r="BU3" s="22">
        <v>2011</v>
      </c>
      <c r="BV3" s="22">
        <v>2012</v>
      </c>
      <c r="BW3" s="22">
        <v>2013</v>
      </c>
      <c r="BX3" s="22">
        <v>2014</v>
      </c>
      <c r="BY3" s="22" t="s">
        <v>103</v>
      </c>
    </row>
    <row r="4" spans="1:77" s="20" customFormat="1" ht="13">
      <c r="A4" s="23" t="s">
        <v>79</v>
      </c>
      <c r="B4" s="24" t="s">
        <v>101</v>
      </c>
      <c r="C4" s="24" t="s">
        <v>101</v>
      </c>
      <c r="D4" s="24" t="s">
        <v>101</v>
      </c>
      <c r="E4" s="24" t="s">
        <v>101</v>
      </c>
      <c r="F4" s="24" t="s">
        <v>101</v>
      </c>
      <c r="G4" s="24" t="s">
        <v>101</v>
      </c>
      <c r="H4" s="24" t="s">
        <v>101</v>
      </c>
      <c r="I4" s="24" t="s">
        <v>101</v>
      </c>
      <c r="J4" s="24" t="s">
        <v>101</v>
      </c>
      <c r="K4" s="24" t="s">
        <v>101</v>
      </c>
      <c r="L4" s="24" t="s">
        <v>101</v>
      </c>
      <c r="M4" s="24" t="s">
        <v>101</v>
      </c>
      <c r="N4" s="24" t="s">
        <v>102</v>
      </c>
      <c r="O4" s="24">
        <v>13</v>
      </c>
      <c r="P4" s="24">
        <v>14</v>
      </c>
      <c r="Q4" s="24">
        <v>10</v>
      </c>
      <c r="R4" s="24">
        <v>10</v>
      </c>
      <c r="S4" s="24">
        <v>9</v>
      </c>
      <c r="T4" s="24">
        <v>14</v>
      </c>
      <c r="U4" s="24">
        <v>11</v>
      </c>
      <c r="V4" s="24">
        <v>5</v>
      </c>
      <c r="W4" s="24">
        <v>11</v>
      </c>
      <c r="X4" s="24">
        <v>17</v>
      </c>
      <c r="Y4" s="24">
        <v>40</v>
      </c>
      <c r="Z4" s="24">
        <v>35</v>
      </c>
      <c r="AA4" s="24">
        <v>33</v>
      </c>
      <c r="AB4" s="24">
        <v>25</v>
      </c>
      <c r="AC4" s="24">
        <v>27</v>
      </c>
      <c r="AD4" s="24">
        <v>27</v>
      </c>
      <c r="AE4" s="24">
        <v>34</v>
      </c>
      <c r="AF4" s="24">
        <v>37</v>
      </c>
      <c r="AG4" s="24">
        <v>34</v>
      </c>
      <c r="AH4" s="24">
        <v>45</v>
      </c>
      <c r="AI4" s="24">
        <v>57</v>
      </c>
      <c r="AJ4" s="24">
        <v>64</v>
      </c>
      <c r="AK4" s="24">
        <v>74</v>
      </c>
      <c r="AL4" s="24">
        <v>89</v>
      </c>
      <c r="AM4" s="24">
        <v>96</v>
      </c>
      <c r="AN4" s="24">
        <v>60</v>
      </c>
      <c r="AO4" s="24">
        <v>94</v>
      </c>
      <c r="AP4" s="24">
        <v>93</v>
      </c>
      <c r="AQ4" s="24">
        <v>75</v>
      </c>
      <c r="AR4" s="24">
        <v>68</v>
      </c>
      <c r="AS4" s="24">
        <v>86</v>
      </c>
      <c r="AT4" s="24">
        <v>95</v>
      </c>
      <c r="AU4" s="24">
        <v>157</v>
      </c>
      <c r="AV4" s="24">
        <v>177</v>
      </c>
      <c r="AW4" s="24">
        <v>193</v>
      </c>
      <c r="AX4" s="24">
        <v>188</v>
      </c>
      <c r="AY4" s="24">
        <v>253</v>
      </c>
      <c r="AZ4" s="24">
        <v>241</v>
      </c>
      <c r="BA4" s="24">
        <v>185</v>
      </c>
      <c r="BB4" s="24">
        <v>318</v>
      </c>
      <c r="BC4" s="24">
        <v>152</v>
      </c>
      <c r="BD4" s="24">
        <v>169</v>
      </c>
      <c r="BE4" s="24">
        <v>68</v>
      </c>
      <c r="BF4" s="24">
        <v>38</v>
      </c>
      <c r="BG4" s="24" t="s">
        <v>101</v>
      </c>
      <c r="BH4" s="24">
        <v>12</v>
      </c>
      <c r="BI4" s="24">
        <v>1</v>
      </c>
      <c r="BJ4" s="24">
        <v>2</v>
      </c>
      <c r="BK4" s="24">
        <v>47</v>
      </c>
      <c r="BL4" s="24">
        <v>91</v>
      </c>
      <c r="BM4" s="24" t="s">
        <v>101</v>
      </c>
      <c r="BN4" s="24" t="s">
        <v>101</v>
      </c>
      <c r="BO4" s="24">
        <v>2</v>
      </c>
      <c r="BP4" s="24">
        <v>2</v>
      </c>
      <c r="BQ4" s="24" t="s">
        <v>101</v>
      </c>
      <c r="BR4" s="24">
        <v>1</v>
      </c>
      <c r="BS4" s="24" t="s">
        <v>101</v>
      </c>
      <c r="BT4" s="24" t="s">
        <v>101</v>
      </c>
      <c r="BU4" s="25" t="s">
        <v>101</v>
      </c>
      <c r="BV4" s="25" t="s">
        <v>101</v>
      </c>
      <c r="BW4" s="20" t="s">
        <v>101</v>
      </c>
      <c r="BX4" s="20" t="s">
        <v>101</v>
      </c>
      <c r="BY4" s="20" t="s">
        <v>101</v>
      </c>
    </row>
    <row r="5" spans="1:77" s="20" customFormat="1" ht="13">
      <c r="A5" s="23" t="s">
        <v>80</v>
      </c>
      <c r="B5" s="24" t="s">
        <v>101</v>
      </c>
      <c r="C5" s="24" t="s">
        <v>101</v>
      </c>
      <c r="D5" s="24" t="s">
        <v>101</v>
      </c>
      <c r="E5" s="24" t="s">
        <v>101</v>
      </c>
      <c r="F5" s="24" t="s">
        <v>101</v>
      </c>
      <c r="G5" s="24" t="s">
        <v>101</v>
      </c>
      <c r="H5" s="24" t="s">
        <v>101</v>
      </c>
      <c r="I5" s="24" t="s">
        <v>101</v>
      </c>
      <c r="J5" s="24" t="s">
        <v>101</v>
      </c>
      <c r="K5" s="24" t="s">
        <v>101</v>
      </c>
      <c r="L5" s="24" t="s">
        <v>101</v>
      </c>
      <c r="M5" s="24" t="s">
        <v>101</v>
      </c>
      <c r="N5" s="24" t="s">
        <v>101</v>
      </c>
      <c r="O5" s="24" t="s">
        <v>101</v>
      </c>
      <c r="P5" s="24" t="s">
        <v>101</v>
      </c>
      <c r="Q5" s="24" t="s">
        <v>101</v>
      </c>
      <c r="R5" s="24" t="s">
        <v>101</v>
      </c>
      <c r="S5" s="24" t="s">
        <v>101</v>
      </c>
      <c r="T5" s="24" t="s">
        <v>101</v>
      </c>
      <c r="U5" s="24" t="s">
        <v>101</v>
      </c>
      <c r="V5" s="24" t="s">
        <v>101</v>
      </c>
      <c r="W5" s="24">
        <v>1</v>
      </c>
      <c r="X5" s="24">
        <v>7</v>
      </c>
      <c r="Y5" s="24">
        <v>7</v>
      </c>
      <c r="Z5" s="24">
        <v>4</v>
      </c>
      <c r="AA5" s="24">
        <v>4</v>
      </c>
      <c r="AB5" s="24">
        <v>6</v>
      </c>
      <c r="AC5" s="24">
        <v>7</v>
      </c>
      <c r="AD5" s="24">
        <v>6</v>
      </c>
      <c r="AE5" s="24">
        <v>6</v>
      </c>
      <c r="AF5" s="24">
        <v>5</v>
      </c>
      <c r="AG5" s="24">
        <v>5</v>
      </c>
      <c r="AH5" s="24">
        <v>5</v>
      </c>
      <c r="AI5" s="24">
        <v>6</v>
      </c>
      <c r="AJ5" s="24">
        <v>7</v>
      </c>
      <c r="AK5" s="24" t="s">
        <v>101</v>
      </c>
      <c r="AL5" s="24" t="s">
        <v>101</v>
      </c>
      <c r="AM5" s="24" t="s">
        <v>101</v>
      </c>
      <c r="AN5" s="24" t="s">
        <v>101</v>
      </c>
      <c r="AO5" s="24" t="s">
        <v>101</v>
      </c>
      <c r="AP5" s="24" t="s">
        <v>101</v>
      </c>
      <c r="AQ5" s="24" t="s">
        <v>101</v>
      </c>
      <c r="AR5" s="24" t="s">
        <v>101</v>
      </c>
      <c r="AS5" s="24" t="s">
        <v>101</v>
      </c>
      <c r="AT5" s="24" t="s">
        <v>101</v>
      </c>
      <c r="AU5" s="24" t="s">
        <v>101</v>
      </c>
      <c r="AV5" s="24" t="s">
        <v>101</v>
      </c>
      <c r="AW5" s="24" t="s">
        <v>101</v>
      </c>
      <c r="AX5" s="24" t="s">
        <v>101</v>
      </c>
      <c r="AY5" s="24" t="s">
        <v>101</v>
      </c>
      <c r="AZ5" s="24" t="s">
        <v>101</v>
      </c>
      <c r="BA5" s="24" t="s">
        <v>101</v>
      </c>
      <c r="BB5" s="24" t="s">
        <v>101</v>
      </c>
      <c r="BC5" s="24" t="s">
        <v>101</v>
      </c>
      <c r="BD5" s="24" t="s">
        <v>101</v>
      </c>
      <c r="BE5" s="24" t="s">
        <v>101</v>
      </c>
      <c r="BF5" s="24" t="s">
        <v>101</v>
      </c>
      <c r="BG5" s="24" t="s">
        <v>101</v>
      </c>
      <c r="BH5" s="24" t="s">
        <v>101</v>
      </c>
      <c r="BI5" s="24" t="s">
        <v>101</v>
      </c>
      <c r="BJ5" s="24" t="s">
        <v>101</v>
      </c>
      <c r="BK5" s="24" t="s">
        <v>101</v>
      </c>
      <c r="BL5" s="24" t="s">
        <v>101</v>
      </c>
      <c r="BM5" s="24" t="s">
        <v>101</v>
      </c>
      <c r="BN5" s="24" t="s">
        <v>101</v>
      </c>
      <c r="BO5" s="24" t="s">
        <v>101</v>
      </c>
      <c r="BP5" s="24" t="s">
        <v>101</v>
      </c>
      <c r="BQ5" s="24" t="s">
        <v>101</v>
      </c>
      <c r="BR5" s="24" t="s">
        <v>101</v>
      </c>
      <c r="BS5" s="24" t="s">
        <v>101</v>
      </c>
      <c r="BT5" s="24" t="s">
        <v>101</v>
      </c>
      <c r="BU5" s="25" t="s">
        <v>101</v>
      </c>
      <c r="BV5" s="25" t="s">
        <v>101</v>
      </c>
      <c r="BW5" s="20" t="s">
        <v>101</v>
      </c>
      <c r="BX5" s="20" t="s">
        <v>101</v>
      </c>
      <c r="BY5" s="20" t="s">
        <v>101</v>
      </c>
    </row>
    <row r="6" spans="1:77" s="20" customFormat="1" ht="13">
      <c r="A6" s="23" t="s">
        <v>81</v>
      </c>
      <c r="B6" s="24" t="s">
        <v>101</v>
      </c>
      <c r="C6" s="24" t="s">
        <v>101</v>
      </c>
      <c r="D6" s="24" t="s">
        <v>101</v>
      </c>
      <c r="E6" s="24" t="s">
        <v>101</v>
      </c>
      <c r="F6" s="24" t="s">
        <v>101</v>
      </c>
      <c r="G6" s="24" t="s">
        <v>101</v>
      </c>
      <c r="H6" s="24" t="s">
        <v>101</v>
      </c>
      <c r="I6" s="24" t="s">
        <v>101</v>
      </c>
      <c r="J6" s="24" t="s">
        <v>101</v>
      </c>
      <c r="K6" s="24">
        <v>2</v>
      </c>
      <c r="L6" s="24">
        <v>2</v>
      </c>
      <c r="M6" s="24">
        <v>2</v>
      </c>
      <c r="N6" s="24">
        <v>3</v>
      </c>
      <c r="O6" s="24">
        <v>3</v>
      </c>
      <c r="P6" s="24">
        <v>4</v>
      </c>
      <c r="Q6" s="24">
        <v>4</v>
      </c>
      <c r="R6" s="24">
        <v>4</v>
      </c>
      <c r="S6" s="24">
        <v>5</v>
      </c>
      <c r="T6" s="24">
        <v>5</v>
      </c>
      <c r="U6" s="24">
        <v>6</v>
      </c>
      <c r="V6" s="24">
        <v>6</v>
      </c>
      <c r="W6" s="24">
        <v>6</v>
      </c>
      <c r="X6" s="24">
        <v>7</v>
      </c>
      <c r="Y6" s="24">
        <v>7</v>
      </c>
      <c r="Z6" s="24">
        <v>8</v>
      </c>
      <c r="AA6" s="24">
        <v>9</v>
      </c>
      <c r="AB6" s="24">
        <v>10</v>
      </c>
      <c r="AC6" s="24">
        <v>12</v>
      </c>
      <c r="AD6" s="24">
        <v>18</v>
      </c>
      <c r="AE6" s="24">
        <v>20</v>
      </c>
      <c r="AF6" s="24">
        <v>25</v>
      </c>
      <c r="AG6" s="24">
        <v>28</v>
      </c>
      <c r="AH6" s="24">
        <v>31</v>
      </c>
      <c r="AI6" s="24">
        <v>33</v>
      </c>
      <c r="AJ6" s="24">
        <v>36</v>
      </c>
      <c r="AK6" s="24">
        <v>43</v>
      </c>
      <c r="AL6" s="24">
        <v>56</v>
      </c>
      <c r="AM6" s="24">
        <v>74</v>
      </c>
      <c r="AN6" s="24">
        <v>180</v>
      </c>
      <c r="AO6" s="24">
        <v>183</v>
      </c>
      <c r="AP6" s="24">
        <v>499</v>
      </c>
      <c r="AQ6" s="24">
        <v>617</v>
      </c>
      <c r="AR6" s="24">
        <v>509</v>
      </c>
      <c r="AS6" s="24">
        <v>482</v>
      </c>
      <c r="AT6" s="24">
        <v>534</v>
      </c>
      <c r="AU6" s="24">
        <v>529</v>
      </c>
      <c r="AV6" s="24">
        <v>538</v>
      </c>
      <c r="AW6" s="24">
        <v>455</v>
      </c>
      <c r="AX6" s="24">
        <v>457</v>
      </c>
      <c r="AY6" s="24">
        <v>420</v>
      </c>
      <c r="AZ6" s="24">
        <v>461</v>
      </c>
      <c r="BA6" s="24">
        <v>457</v>
      </c>
      <c r="BB6" s="24">
        <v>448</v>
      </c>
      <c r="BC6" s="24">
        <v>460</v>
      </c>
      <c r="BD6" s="24">
        <v>466</v>
      </c>
      <c r="BE6" s="24">
        <v>492</v>
      </c>
      <c r="BF6" s="24">
        <v>481</v>
      </c>
      <c r="BG6" s="24">
        <v>440</v>
      </c>
      <c r="BH6" s="24">
        <v>424</v>
      </c>
      <c r="BI6" s="24">
        <v>462</v>
      </c>
      <c r="BJ6" s="24">
        <v>433</v>
      </c>
      <c r="BK6" s="24">
        <v>492</v>
      </c>
      <c r="BL6" s="24">
        <v>528</v>
      </c>
      <c r="BM6" s="24">
        <v>589</v>
      </c>
      <c r="BN6" s="24">
        <v>608</v>
      </c>
      <c r="BO6" s="24">
        <v>636</v>
      </c>
      <c r="BP6" s="24">
        <v>651</v>
      </c>
      <c r="BQ6" s="24">
        <v>667</v>
      </c>
      <c r="BR6" s="24">
        <v>524</v>
      </c>
      <c r="BS6" s="24">
        <v>999</v>
      </c>
      <c r="BT6" s="24">
        <v>2656</v>
      </c>
      <c r="BU6" s="25">
        <v>5128</v>
      </c>
      <c r="BV6" s="25">
        <v>4223</v>
      </c>
      <c r="BW6" s="20">
        <v>936</v>
      </c>
      <c r="BX6" s="20">
        <v>759</v>
      </c>
      <c r="BY6" s="20">
        <v>789</v>
      </c>
    </row>
    <row r="7" spans="1:77" s="20" customFormat="1" ht="13">
      <c r="A7" s="23" t="s">
        <v>82</v>
      </c>
      <c r="B7" s="24">
        <v>2</v>
      </c>
      <c r="C7" s="24">
        <v>5</v>
      </c>
      <c r="D7" s="24">
        <v>4</v>
      </c>
      <c r="E7" s="24">
        <v>3</v>
      </c>
      <c r="F7" s="24">
        <v>3</v>
      </c>
      <c r="G7" s="24">
        <v>8</v>
      </c>
      <c r="H7" s="24">
        <v>7</v>
      </c>
      <c r="I7" s="24">
        <v>10</v>
      </c>
      <c r="J7" s="24">
        <v>12</v>
      </c>
      <c r="K7" s="24">
        <v>14</v>
      </c>
      <c r="L7" s="24">
        <v>18</v>
      </c>
      <c r="M7" s="24">
        <v>19</v>
      </c>
      <c r="N7" s="24">
        <v>21</v>
      </c>
      <c r="O7" s="24">
        <v>23</v>
      </c>
      <c r="P7" s="24">
        <v>31</v>
      </c>
      <c r="Q7" s="24">
        <v>36</v>
      </c>
      <c r="R7" s="24">
        <v>41</v>
      </c>
      <c r="S7" s="24">
        <v>42</v>
      </c>
      <c r="T7" s="24">
        <v>67</v>
      </c>
      <c r="U7" s="24">
        <v>94</v>
      </c>
      <c r="V7" s="24">
        <v>108</v>
      </c>
      <c r="W7" s="24">
        <v>109</v>
      </c>
      <c r="X7" s="24">
        <v>116</v>
      </c>
      <c r="Y7" s="24">
        <v>163</v>
      </c>
      <c r="Z7" s="24">
        <v>168</v>
      </c>
      <c r="AA7" s="24">
        <v>183</v>
      </c>
      <c r="AB7" s="24">
        <v>227</v>
      </c>
      <c r="AC7" s="24">
        <v>254</v>
      </c>
      <c r="AD7" s="24">
        <v>320</v>
      </c>
      <c r="AE7" s="24">
        <v>351</v>
      </c>
      <c r="AF7" s="24">
        <v>411</v>
      </c>
      <c r="AG7" s="24">
        <v>755</v>
      </c>
      <c r="AH7" s="24">
        <v>758</v>
      </c>
      <c r="AI7" s="24">
        <v>1066</v>
      </c>
      <c r="AJ7" s="24">
        <v>1995</v>
      </c>
      <c r="AK7" s="24">
        <v>2437</v>
      </c>
      <c r="AL7" s="24">
        <v>3027</v>
      </c>
      <c r="AM7" s="24">
        <v>4189</v>
      </c>
      <c r="AN7" s="24">
        <v>3898</v>
      </c>
      <c r="AO7" s="24">
        <v>4631</v>
      </c>
      <c r="AP7" s="24">
        <v>5363</v>
      </c>
      <c r="AQ7" s="24">
        <v>4944</v>
      </c>
      <c r="AR7" s="24">
        <v>4872</v>
      </c>
      <c r="AS7" s="24">
        <v>4018</v>
      </c>
      <c r="AT7" s="24">
        <v>3779</v>
      </c>
      <c r="AU7" s="24">
        <v>4069</v>
      </c>
      <c r="AV7" s="24">
        <v>4255</v>
      </c>
      <c r="AW7" s="24">
        <v>4073</v>
      </c>
      <c r="AX7" s="24">
        <v>3747</v>
      </c>
      <c r="AY7" s="24">
        <v>3606</v>
      </c>
      <c r="AZ7" s="24">
        <v>3745</v>
      </c>
      <c r="BA7" s="24">
        <v>4040</v>
      </c>
      <c r="BB7" s="24">
        <v>3929</v>
      </c>
      <c r="BC7" s="24">
        <v>3796</v>
      </c>
      <c r="BD7" s="24">
        <v>3727</v>
      </c>
      <c r="BE7" s="24">
        <v>3985</v>
      </c>
      <c r="BF7" s="24">
        <v>3822</v>
      </c>
      <c r="BG7" s="24">
        <v>3998</v>
      </c>
      <c r="BH7" s="24">
        <v>3758</v>
      </c>
      <c r="BI7" s="24">
        <v>4103</v>
      </c>
      <c r="BJ7" s="24">
        <v>4595</v>
      </c>
      <c r="BK7" s="24">
        <v>4882</v>
      </c>
      <c r="BL7" s="24">
        <v>5085</v>
      </c>
      <c r="BM7" s="24">
        <v>5593</v>
      </c>
      <c r="BN7" s="24">
        <v>6009</v>
      </c>
      <c r="BO7" s="24">
        <v>5858</v>
      </c>
      <c r="BP7" s="24">
        <v>6062</v>
      </c>
      <c r="BQ7" s="24">
        <v>6047</v>
      </c>
      <c r="BR7" s="24">
        <v>5902</v>
      </c>
      <c r="BS7" s="24">
        <v>6285</v>
      </c>
      <c r="BT7" s="24">
        <v>9132</v>
      </c>
      <c r="BU7" s="25">
        <v>8259</v>
      </c>
      <c r="BV7" s="25">
        <v>7777</v>
      </c>
      <c r="BW7" s="20">
        <v>7298</v>
      </c>
      <c r="BX7" s="20">
        <v>6700</v>
      </c>
      <c r="BY7" s="20">
        <v>6737</v>
      </c>
    </row>
    <row r="8" spans="1:77" s="20" customFormat="1" ht="13">
      <c r="A8" s="23" t="s">
        <v>83</v>
      </c>
      <c r="B8" s="24">
        <v>25</v>
      </c>
      <c r="C8" s="24">
        <v>25</v>
      </c>
      <c r="D8" s="24">
        <v>26</v>
      </c>
      <c r="E8" s="24">
        <v>26</v>
      </c>
      <c r="F8" s="24">
        <v>26</v>
      </c>
      <c r="G8" s="24">
        <v>26</v>
      </c>
      <c r="H8" s="24">
        <v>30</v>
      </c>
      <c r="I8" s="24">
        <v>34</v>
      </c>
      <c r="J8" s="24">
        <v>64</v>
      </c>
      <c r="K8" s="24">
        <v>87</v>
      </c>
      <c r="L8" s="24">
        <v>106</v>
      </c>
      <c r="M8" s="24">
        <v>98</v>
      </c>
      <c r="N8" s="24">
        <v>84</v>
      </c>
      <c r="O8" s="24">
        <v>97</v>
      </c>
      <c r="P8" s="24">
        <v>207</v>
      </c>
      <c r="Q8" s="24">
        <v>237</v>
      </c>
      <c r="R8" s="24">
        <v>374</v>
      </c>
      <c r="S8" s="24">
        <v>369</v>
      </c>
      <c r="T8" s="24">
        <v>262</v>
      </c>
      <c r="U8" s="24">
        <v>300</v>
      </c>
      <c r="V8" s="24">
        <v>243</v>
      </c>
      <c r="W8" s="24">
        <v>365</v>
      </c>
      <c r="X8" s="24">
        <v>485</v>
      </c>
      <c r="Y8" s="24">
        <v>464</v>
      </c>
      <c r="Z8" s="24">
        <v>599</v>
      </c>
      <c r="AA8" s="24">
        <v>517</v>
      </c>
      <c r="AB8" s="24">
        <v>368</v>
      </c>
      <c r="AC8" s="24">
        <v>427</v>
      </c>
      <c r="AD8" s="24">
        <v>542</v>
      </c>
      <c r="AE8" s="24">
        <v>752</v>
      </c>
      <c r="AF8" s="24">
        <v>604</v>
      </c>
      <c r="AG8" s="24">
        <v>591</v>
      </c>
      <c r="AH8" s="24">
        <v>496</v>
      </c>
      <c r="AI8" s="24">
        <v>484</v>
      </c>
      <c r="AJ8" s="24">
        <v>481</v>
      </c>
      <c r="AK8" s="24">
        <v>404</v>
      </c>
      <c r="AL8" s="24">
        <v>425</v>
      </c>
      <c r="AM8" s="24">
        <v>371</v>
      </c>
      <c r="AN8" s="24">
        <v>426</v>
      </c>
      <c r="AO8" s="24">
        <v>456</v>
      </c>
      <c r="AP8" s="24">
        <v>569</v>
      </c>
      <c r="AQ8" s="24">
        <v>829</v>
      </c>
      <c r="AR8" s="24">
        <v>986</v>
      </c>
      <c r="AS8" s="24">
        <v>1816</v>
      </c>
      <c r="AT8" s="24">
        <v>1783</v>
      </c>
      <c r="AU8" s="24">
        <v>2371</v>
      </c>
      <c r="AV8" s="24">
        <v>1882</v>
      </c>
      <c r="AW8" s="24">
        <v>2046</v>
      </c>
      <c r="AX8" s="24">
        <v>2020</v>
      </c>
      <c r="AY8" s="24">
        <v>1198</v>
      </c>
      <c r="AZ8" s="24">
        <v>1118</v>
      </c>
      <c r="BA8" s="24">
        <v>1052</v>
      </c>
      <c r="BB8" s="24">
        <v>976</v>
      </c>
      <c r="BC8" s="24">
        <v>954</v>
      </c>
      <c r="BD8" s="24">
        <v>817</v>
      </c>
      <c r="BE8" s="24">
        <v>780</v>
      </c>
      <c r="BF8" s="24">
        <v>641</v>
      </c>
      <c r="BG8" s="24">
        <v>634</v>
      </c>
      <c r="BH8" s="24">
        <v>668</v>
      </c>
      <c r="BI8" s="24">
        <v>659</v>
      </c>
      <c r="BJ8" s="24">
        <v>724</v>
      </c>
      <c r="BK8" s="24">
        <v>755</v>
      </c>
      <c r="BL8" s="24">
        <v>750</v>
      </c>
      <c r="BM8" s="24">
        <v>800</v>
      </c>
      <c r="BN8" s="24">
        <v>995</v>
      </c>
      <c r="BO8" s="24">
        <v>933</v>
      </c>
      <c r="BP8" s="24">
        <v>749</v>
      </c>
      <c r="BQ8" s="24">
        <v>803</v>
      </c>
      <c r="BR8" s="24">
        <v>862</v>
      </c>
      <c r="BS8" s="24">
        <v>937</v>
      </c>
      <c r="BT8" s="24">
        <v>843</v>
      </c>
      <c r="BU8" s="25">
        <v>938</v>
      </c>
      <c r="BV8" s="25">
        <v>635</v>
      </c>
      <c r="BW8" s="20">
        <v>670</v>
      </c>
      <c r="BX8" s="20">
        <v>701</v>
      </c>
      <c r="BY8" s="20">
        <v>1017</v>
      </c>
    </row>
    <row r="9" spans="1:77" s="20" customFormat="1" ht="13">
      <c r="A9" s="23" t="s">
        <v>84</v>
      </c>
      <c r="B9" s="24" t="s">
        <v>101</v>
      </c>
      <c r="C9" s="24" t="s">
        <v>101</v>
      </c>
      <c r="D9" s="24" t="s">
        <v>101</v>
      </c>
      <c r="E9" s="24" t="s">
        <v>101</v>
      </c>
      <c r="F9" s="24" t="s">
        <v>101</v>
      </c>
      <c r="G9" s="24" t="s">
        <v>101</v>
      </c>
      <c r="H9" s="24" t="s">
        <v>101</v>
      </c>
      <c r="I9" s="24" t="s">
        <v>101</v>
      </c>
      <c r="J9" s="24" t="s">
        <v>101</v>
      </c>
      <c r="K9" s="24" t="s">
        <v>101</v>
      </c>
      <c r="L9" s="24" t="s">
        <v>101</v>
      </c>
      <c r="M9" s="24" t="s">
        <v>101</v>
      </c>
      <c r="N9" s="24" t="s">
        <v>101</v>
      </c>
      <c r="O9" s="24" t="s">
        <v>101</v>
      </c>
      <c r="P9" s="24" t="s">
        <v>101</v>
      </c>
      <c r="Q9" s="24" t="s">
        <v>101</v>
      </c>
      <c r="R9" s="24" t="s">
        <v>101</v>
      </c>
      <c r="S9" s="24" t="s">
        <v>101</v>
      </c>
      <c r="T9" s="24" t="s">
        <v>101</v>
      </c>
      <c r="U9" s="24" t="s">
        <v>101</v>
      </c>
      <c r="V9" s="24">
        <v>2</v>
      </c>
      <c r="W9" s="24">
        <v>1</v>
      </c>
      <c r="X9" s="24" t="s">
        <v>102</v>
      </c>
      <c r="Y9" s="24" t="s">
        <v>102</v>
      </c>
      <c r="Z9" s="24" t="s">
        <v>102</v>
      </c>
      <c r="AA9" s="24" t="s">
        <v>102</v>
      </c>
      <c r="AB9" s="24">
        <v>2</v>
      </c>
      <c r="AC9" s="24">
        <v>4</v>
      </c>
      <c r="AD9" s="24">
        <v>9</v>
      </c>
      <c r="AE9" s="24">
        <v>10</v>
      </c>
      <c r="AF9" s="24">
        <v>4</v>
      </c>
      <c r="AG9" s="24">
        <v>2</v>
      </c>
      <c r="AH9" s="24" t="s">
        <v>102</v>
      </c>
      <c r="AI9" s="24">
        <v>2</v>
      </c>
      <c r="AJ9" s="24">
        <v>3</v>
      </c>
      <c r="AK9" s="24">
        <v>2</v>
      </c>
      <c r="AL9" s="24">
        <v>4</v>
      </c>
      <c r="AM9" s="24">
        <v>8</v>
      </c>
      <c r="AN9" s="24">
        <v>13</v>
      </c>
      <c r="AO9" s="24">
        <v>12</v>
      </c>
      <c r="AP9" s="24">
        <v>3</v>
      </c>
      <c r="AQ9" s="24">
        <v>4</v>
      </c>
      <c r="AR9" s="24">
        <v>3</v>
      </c>
      <c r="AS9" s="24">
        <v>62</v>
      </c>
      <c r="AT9" s="24">
        <v>2</v>
      </c>
      <c r="AU9" s="24">
        <v>2</v>
      </c>
      <c r="AV9" s="24">
        <v>2</v>
      </c>
      <c r="AW9" s="24">
        <v>1</v>
      </c>
      <c r="AX9" s="24">
        <v>1</v>
      </c>
      <c r="AY9" s="24" t="s">
        <v>101</v>
      </c>
      <c r="AZ9" s="24" t="s">
        <v>101</v>
      </c>
      <c r="BA9" s="24" t="s">
        <v>101</v>
      </c>
      <c r="BB9" s="24">
        <v>11</v>
      </c>
      <c r="BC9" s="24">
        <v>6</v>
      </c>
      <c r="BD9" s="24">
        <v>8</v>
      </c>
      <c r="BE9" s="24">
        <v>5</v>
      </c>
      <c r="BF9" s="24">
        <v>8</v>
      </c>
      <c r="BG9" s="24">
        <v>9</v>
      </c>
      <c r="BH9" s="24">
        <v>9</v>
      </c>
      <c r="BI9" s="24">
        <v>810</v>
      </c>
      <c r="BJ9" s="24">
        <v>1218</v>
      </c>
      <c r="BK9" s="24">
        <v>1337</v>
      </c>
      <c r="BL9" s="24">
        <v>1319</v>
      </c>
      <c r="BM9" s="24">
        <v>1154</v>
      </c>
      <c r="BN9" s="24">
        <v>1166</v>
      </c>
      <c r="BO9" s="24">
        <v>1364</v>
      </c>
      <c r="BP9" s="24">
        <v>1474</v>
      </c>
      <c r="BQ9" s="24">
        <v>1448</v>
      </c>
      <c r="BR9" s="24">
        <v>1496</v>
      </c>
      <c r="BS9" s="24">
        <v>1608</v>
      </c>
      <c r="BT9" s="24">
        <v>1792</v>
      </c>
      <c r="BU9" s="25">
        <v>2322</v>
      </c>
      <c r="BV9" s="25">
        <v>2063</v>
      </c>
      <c r="BW9" s="20">
        <v>2381</v>
      </c>
      <c r="BX9" s="20">
        <v>2339</v>
      </c>
      <c r="BY9" s="20">
        <v>2339</v>
      </c>
    </row>
    <row r="10" spans="1:77" s="20" customFormat="1" ht="13">
      <c r="A10" s="23" t="s">
        <v>85</v>
      </c>
      <c r="B10" s="24">
        <v>165</v>
      </c>
      <c r="C10" s="24">
        <v>172</v>
      </c>
      <c r="D10" s="24">
        <v>152</v>
      </c>
      <c r="E10" s="24">
        <v>88</v>
      </c>
      <c r="F10" s="24">
        <v>48</v>
      </c>
      <c r="G10" s="24">
        <v>34</v>
      </c>
      <c r="H10" s="24">
        <v>45</v>
      </c>
      <c r="I10" s="24">
        <v>183</v>
      </c>
      <c r="J10" s="24">
        <v>334</v>
      </c>
      <c r="K10" s="24">
        <v>434</v>
      </c>
      <c r="L10" s="24">
        <v>465</v>
      </c>
      <c r="M10" s="24">
        <v>426</v>
      </c>
      <c r="N10" s="24">
        <v>448</v>
      </c>
      <c r="O10" s="24">
        <v>528</v>
      </c>
      <c r="P10" s="24">
        <v>540</v>
      </c>
      <c r="Q10" s="24">
        <v>594</v>
      </c>
      <c r="R10" s="24">
        <v>746</v>
      </c>
      <c r="S10" s="24">
        <v>976</v>
      </c>
      <c r="T10" s="24">
        <v>1562</v>
      </c>
      <c r="U10" s="24">
        <v>2671</v>
      </c>
      <c r="V10" s="24">
        <v>2999</v>
      </c>
      <c r="W10" s="24">
        <v>2688</v>
      </c>
      <c r="X10" s="24">
        <v>2841</v>
      </c>
      <c r="Y10" s="24">
        <v>3077</v>
      </c>
      <c r="Z10" s="24">
        <v>3716</v>
      </c>
      <c r="AA10" s="24">
        <v>4100</v>
      </c>
      <c r="AB10" s="24">
        <v>4072</v>
      </c>
      <c r="AC10" s="24">
        <v>4135</v>
      </c>
      <c r="AD10" s="24">
        <v>4340</v>
      </c>
      <c r="AE10" s="24">
        <v>4408</v>
      </c>
      <c r="AF10" s="24">
        <v>4599</v>
      </c>
      <c r="AG10" s="24">
        <v>4919</v>
      </c>
      <c r="AH10" s="24">
        <v>5065</v>
      </c>
      <c r="AI10" s="24">
        <v>5349</v>
      </c>
      <c r="AJ10" s="24">
        <v>5279</v>
      </c>
      <c r="AK10" s="24">
        <v>5864</v>
      </c>
      <c r="AL10" s="24">
        <v>7980</v>
      </c>
      <c r="AM10" s="24">
        <v>8299</v>
      </c>
      <c r="AN10" s="24">
        <v>8837</v>
      </c>
      <c r="AO10" s="24">
        <v>10931</v>
      </c>
      <c r="AP10" s="24">
        <v>13022</v>
      </c>
      <c r="AQ10" s="24">
        <v>13404</v>
      </c>
      <c r="AR10" s="24">
        <v>12110</v>
      </c>
      <c r="AS10" s="24">
        <v>13200</v>
      </c>
      <c r="AT10" s="24">
        <v>14988</v>
      </c>
      <c r="AU10" s="24">
        <v>17009</v>
      </c>
      <c r="AV10" s="24">
        <v>18318</v>
      </c>
      <c r="AW10" s="24">
        <v>16873</v>
      </c>
      <c r="AX10" s="24">
        <v>18043</v>
      </c>
      <c r="AY10" s="24">
        <v>18176</v>
      </c>
      <c r="AZ10" s="24">
        <v>19174</v>
      </c>
      <c r="BA10" s="24">
        <v>19826</v>
      </c>
      <c r="BB10" s="24">
        <v>20556</v>
      </c>
      <c r="BC10" s="24">
        <v>22292</v>
      </c>
      <c r="BD10" s="24">
        <v>23633</v>
      </c>
      <c r="BE10" s="24">
        <v>25787</v>
      </c>
      <c r="BF10" s="24">
        <v>25957</v>
      </c>
      <c r="BG10" s="24">
        <v>26846</v>
      </c>
      <c r="BH10" s="24">
        <v>26144</v>
      </c>
      <c r="BI10" s="24">
        <v>28904</v>
      </c>
      <c r="BJ10" s="24">
        <v>32222</v>
      </c>
      <c r="BK10" s="24">
        <v>36647</v>
      </c>
      <c r="BL10" s="24">
        <v>40998</v>
      </c>
      <c r="BM10" s="24">
        <v>41029</v>
      </c>
      <c r="BN10" s="24">
        <v>41471</v>
      </c>
      <c r="BO10" s="24">
        <v>43370</v>
      </c>
      <c r="BP10" s="24">
        <v>46683</v>
      </c>
      <c r="BQ10" s="24">
        <v>47945</v>
      </c>
      <c r="BR10" s="24">
        <v>51216</v>
      </c>
      <c r="BS10" s="24">
        <v>55438</v>
      </c>
      <c r="BT10" s="24">
        <v>60981</v>
      </c>
      <c r="BU10" s="25">
        <v>60986</v>
      </c>
      <c r="BV10" s="25">
        <v>60749</v>
      </c>
      <c r="BW10" s="20">
        <v>60518</v>
      </c>
      <c r="BX10" s="20">
        <v>62260</v>
      </c>
      <c r="BY10" s="20">
        <v>64499</v>
      </c>
    </row>
    <row r="11" spans="1:77" s="20" customFormat="1" ht="13">
      <c r="A11" s="23" t="s">
        <v>86</v>
      </c>
      <c r="B11" s="24">
        <v>277</v>
      </c>
      <c r="C11" s="24">
        <v>117</v>
      </c>
      <c r="D11" s="24">
        <v>68</v>
      </c>
      <c r="E11" s="24">
        <v>130</v>
      </c>
      <c r="F11" s="24">
        <v>134</v>
      </c>
      <c r="G11" s="24">
        <v>119</v>
      </c>
      <c r="H11" s="24">
        <v>68</v>
      </c>
      <c r="I11" s="24">
        <v>31</v>
      </c>
      <c r="J11" s="24">
        <v>8</v>
      </c>
      <c r="K11" s="24">
        <v>8</v>
      </c>
      <c r="L11" s="24">
        <v>1</v>
      </c>
      <c r="M11" s="24" t="s">
        <v>102</v>
      </c>
      <c r="N11" s="24">
        <v>20</v>
      </c>
      <c r="O11" s="24">
        <v>25</v>
      </c>
      <c r="P11" s="24">
        <v>19</v>
      </c>
      <c r="Q11" s="24">
        <v>48</v>
      </c>
      <c r="R11" s="24">
        <v>36</v>
      </c>
      <c r="S11" s="24">
        <v>44</v>
      </c>
      <c r="T11" s="24">
        <v>53</v>
      </c>
      <c r="U11" s="24">
        <v>85</v>
      </c>
      <c r="V11" s="24">
        <v>109</v>
      </c>
      <c r="W11" s="24">
        <v>153</v>
      </c>
      <c r="X11" s="24">
        <v>185</v>
      </c>
      <c r="Y11" s="24">
        <v>246</v>
      </c>
      <c r="Z11" s="24">
        <v>517</v>
      </c>
      <c r="AA11" s="24">
        <v>643</v>
      </c>
      <c r="AB11" s="24">
        <v>575</v>
      </c>
      <c r="AC11" s="24">
        <v>582</v>
      </c>
      <c r="AD11" s="24">
        <v>862</v>
      </c>
      <c r="AE11" s="24">
        <v>1049</v>
      </c>
      <c r="AF11" s="24">
        <v>1780</v>
      </c>
      <c r="AG11" s="24">
        <v>2138</v>
      </c>
      <c r="AH11" s="24">
        <v>2523</v>
      </c>
      <c r="AI11" s="24">
        <v>2623</v>
      </c>
      <c r="AJ11" s="24">
        <v>2702</v>
      </c>
      <c r="AK11" s="24">
        <v>2842</v>
      </c>
      <c r="AL11" s="24">
        <v>3445</v>
      </c>
      <c r="AM11" s="24">
        <v>4496</v>
      </c>
      <c r="AN11" s="24">
        <v>7078</v>
      </c>
      <c r="AO11" s="24">
        <v>6641</v>
      </c>
      <c r="AP11" s="24">
        <v>6486</v>
      </c>
      <c r="AQ11" s="24">
        <v>6124</v>
      </c>
      <c r="AR11" s="24">
        <v>5379</v>
      </c>
      <c r="AS11" s="24">
        <v>4962</v>
      </c>
      <c r="AT11" s="24">
        <v>5157</v>
      </c>
      <c r="AU11" s="24">
        <v>5221</v>
      </c>
      <c r="AV11" s="24">
        <v>4861</v>
      </c>
      <c r="AW11" s="24">
        <v>4235</v>
      </c>
      <c r="AX11" s="24">
        <v>4266</v>
      </c>
      <c r="AY11" s="24">
        <v>4074</v>
      </c>
      <c r="AZ11" s="24">
        <v>4965</v>
      </c>
      <c r="BA11" s="24">
        <v>4273</v>
      </c>
      <c r="BB11" s="24">
        <v>4539</v>
      </c>
      <c r="BC11" s="24">
        <v>5666</v>
      </c>
      <c r="BD11" s="24">
        <v>7789</v>
      </c>
      <c r="BE11" s="24">
        <v>7230</v>
      </c>
      <c r="BF11" s="24">
        <v>7850</v>
      </c>
      <c r="BG11" s="24">
        <v>8161</v>
      </c>
      <c r="BH11" s="24">
        <v>7653</v>
      </c>
      <c r="BI11" s="24">
        <v>9332</v>
      </c>
      <c r="BJ11" s="24">
        <v>8665</v>
      </c>
      <c r="BK11" s="24">
        <v>9485</v>
      </c>
      <c r="BL11" s="24">
        <v>10501</v>
      </c>
      <c r="BM11" s="24">
        <v>15082</v>
      </c>
      <c r="BN11" s="24">
        <v>12604</v>
      </c>
      <c r="BO11" s="24">
        <v>20167</v>
      </c>
      <c r="BP11" s="24">
        <v>21285</v>
      </c>
      <c r="BQ11" s="24">
        <v>20653</v>
      </c>
      <c r="BR11" s="24">
        <v>19221</v>
      </c>
      <c r="BS11" s="24">
        <v>17394</v>
      </c>
      <c r="BT11" s="24">
        <v>18908</v>
      </c>
      <c r="BU11" s="25">
        <v>20002</v>
      </c>
      <c r="BV11" s="25">
        <v>20258</v>
      </c>
      <c r="BW11" s="20">
        <v>16781</v>
      </c>
      <c r="BX11" s="20">
        <v>13232</v>
      </c>
      <c r="BY11" s="20">
        <v>16672</v>
      </c>
    </row>
    <row r="12" spans="1:77" s="20" customFormat="1" ht="13">
      <c r="A12" s="23" t="s">
        <v>87</v>
      </c>
      <c r="B12" s="24">
        <v>28</v>
      </c>
      <c r="C12" s="24">
        <v>89</v>
      </c>
      <c r="D12" s="24">
        <v>141</v>
      </c>
      <c r="E12" s="24">
        <v>163</v>
      </c>
      <c r="F12" s="24">
        <v>134</v>
      </c>
      <c r="G12" s="24">
        <v>123</v>
      </c>
      <c r="H12" s="24">
        <v>69</v>
      </c>
      <c r="I12" s="24">
        <v>56</v>
      </c>
      <c r="J12" s="24">
        <v>117</v>
      </c>
      <c r="K12" s="24">
        <v>99</v>
      </c>
      <c r="L12" s="24">
        <v>150</v>
      </c>
      <c r="M12" s="24">
        <v>132</v>
      </c>
      <c r="N12" s="24">
        <v>217</v>
      </c>
      <c r="O12" s="24">
        <v>343</v>
      </c>
      <c r="P12" s="24">
        <v>309</v>
      </c>
      <c r="Q12" s="24">
        <v>324</v>
      </c>
      <c r="R12" s="24">
        <v>332</v>
      </c>
      <c r="S12" s="24">
        <v>331</v>
      </c>
      <c r="T12" s="24">
        <v>370</v>
      </c>
      <c r="U12" s="24">
        <v>436</v>
      </c>
      <c r="V12" s="24">
        <v>525</v>
      </c>
      <c r="W12" s="24">
        <v>567</v>
      </c>
      <c r="X12" s="24">
        <v>658</v>
      </c>
      <c r="Y12" s="24">
        <v>693</v>
      </c>
      <c r="Z12" s="24">
        <v>844</v>
      </c>
      <c r="AA12" s="24">
        <v>1050</v>
      </c>
      <c r="AB12" s="24">
        <v>2583</v>
      </c>
      <c r="AC12" s="24">
        <v>4165</v>
      </c>
      <c r="AD12" s="24">
        <v>5170</v>
      </c>
      <c r="AE12" s="24">
        <v>5085</v>
      </c>
      <c r="AF12" s="24">
        <v>6417</v>
      </c>
      <c r="AG12" s="24">
        <v>7326</v>
      </c>
      <c r="AH12" s="24">
        <v>9478</v>
      </c>
      <c r="AI12" s="24">
        <v>9497</v>
      </c>
      <c r="AJ12" s="24">
        <v>9345</v>
      </c>
      <c r="AK12" s="24">
        <v>12133</v>
      </c>
      <c r="AL12" s="24">
        <v>14141</v>
      </c>
      <c r="AM12" s="24">
        <v>15753</v>
      </c>
      <c r="AN12" s="24">
        <v>20557</v>
      </c>
      <c r="AO12" s="24">
        <v>22249</v>
      </c>
      <c r="AP12" s="24">
        <v>21862</v>
      </c>
      <c r="AQ12" s="24">
        <v>20917</v>
      </c>
      <c r="AR12" s="24">
        <v>16187</v>
      </c>
      <c r="AS12" s="24">
        <v>15717</v>
      </c>
      <c r="AT12" s="24">
        <v>16020</v>
      </c>
      <c r="AU12" s="24">
        <v>17080</v>
      </c>
      <c r="AV12" s="24">
        <v>18158</v>
      </c>
      <c r="AW12" s="24">
        <v>17874</v>
      </c>
      <c r="AX12" s="24">
        <v>18894</v>
      </c>
      <c r="AY12" s="24">
        <v>20649</v>
      </c>
      <c r="AZ12" s="24">
        <v>21780</v>
      </c>
      <c r="BA12" s="24">
        <v>24445</v>
      </c>
      <c r="BB12" s="24">
        <v>26289</v>
      </c>
      <c r="BC12" s="24">
        <v>27524</v>
      </c>
      <c r="BD12" s="24">
        <v>29714</v>
      </c>
      <c r="BE12" s="24">
        <v>30881</v>
      </c>
      <c r="BF12" s="24">
        <v>30343</v>
      </c>
      <c r="BG12" s="24">
        <v>30688</v>
      </c>
      <c r="BH12" s="24">
        <v>32051</v>
      </c>
      <c r="BI12" s="24">
        <v>33510</v>
      </c>
      <c r="BJ12" s="24">
        <v>36672</v>
      </c>
      <c r="BK12" s="24">
        <v>40133</v>
      </c>
      <c r="BL12" s="24">
        <v>44827</v>
      </c>
      <c r="BM12" s="24">
        <v>51543</v>
      </c>
      <c r="BN12" s="24">
        <v>54201</v>
      </c>
      <c r="BO12" s="24">
        <v>57247</v>
      </c>
      <c r="BP12" s="24">
        <v>60512</v>
      </c>
      <c r="BQ12" s="24">
        <v>58077</v>
      </c>
      <c r="BR12" s="24">
        <v>58904</v>
      </c>
      <c r="BS12" s="24">
        <v>73986</v>
      </c>
      <c r="BT12" s="24">
        <v>97586</v>
      </c>
      <c r="BU12" s="25">
        <v>89147</v>
      </c>
      <c r="BV12" s="25">
        <v>68126</v>
      </c>
      <c r="BW12" s="20">
        <v>62690</v>
      </c>
      <c r="BX12" s="20">
        <v>60485</v>
      </c>
      <c r="BY12" s="20">
        <v>65215</v>
      </c>
    </row>
    <row r="13" spans="1:77" s="20" customFormat="1" ht="13">
      <c r="A13" s="23" t="s">
        <v>99</v>
      </c>
      <c r="B13" s="24">
        <v>22</v>
      </c>
      <c r="C13" s="24">
        <v>26</v>
      </c>
      <c r="D13" s="24">
        <v>30</v>
      </c>
      <c r="E13" s="24">
        <v>32</v>
      </c>
      <c r="F13" s="24">
        <v>78</v>
      </c>
      <c r="G13" s="24">
        <v>91</v>
      </c>
      <c r="H13" s="24">
        <v>68</v>
      </c>
      <c r="I13" s="24">
        <v>58</v>
      </c>
      <c r="J13" s="24">
        <v>40</v>
      </c>
      <c r="K13" s="24">
        <v>70</v>
      </c>
      <c r="L13" s="24">
        <v>122</v>
      </c>
      <c r="M13" s="24">
        <v>174</v>
      </c>
      <c r="N13" s="24">
        <v>192</v>
      </c>
      <c r="O13" s="24">
        <v>173</v>
      </c>
      <c r="P13" s="24">
        <v>144</v>
      </c>
      <c r="Q13" s="24">
        <v>125</v>
      </c>
      <c r="R13" s="24">
        <v>138</v>
      </c>
      <c r="S13" s="24">
        <v>169</v>
      </c>
      <c r="T13" s="24">
        <v>182</v>
      </c>
      <c r="U13" s="24">
        <v>222</v>
      </c>
      <c r="V13" s="24">
        <v>214</v>
      </c>
      <c r="W13" s="24">
        <v>262</v>
      </c>
      <c r="X13" s="24">
        <v>365</v>
      </c>
      <c r="Y13" s="24">
        <v>450</v>
      </c>
      <c r="Z13" s="24">
        <v>539</v>
      </c>
      <c r="AA13" s="24">
        <v>624</v>
      </c>
      <c r="AB13" s="24">
        <v>1165</v>
      </c>
      <c r="AC13" s="24">
        <v>1672</v>
      </c>
      <c r="AD13" s="24">
        <v>2706</v>
      </c>
      <c r="AE13" s="24">
        <v>3203</v>
      </c>
      <c r="AF13" s="24">
        <v>3849</v>
      </c>
      <c r="AG13" s="24">
        <v>4494</v>
      </c>
      <c r="AH13" s="24">
        <v>6010</v>
      </c>
      <c r="AI13" s="24">
        <v>6009</v>
      </c>
      <c r="AJ13" s="24">
        <v>7322</v>
      </c>
      <c r="AK13" s="24">
        <v>8810</v>
      </c>
      <c r="AL13" s="24">
        <v>10914</v>
      </c>
      <c r="AM13" s="24">
        <v>12104</v>
      </c>
      <c r="AN13" s="24">
        <v>12725</v>
      </c>
      <c r="AO13" s="24">
        <v>14377</v>
      </c>
      <c r="AP13" s="24">
        <v>15758</v>
      </c>
      <c r="AQ13" s="24">
        <v>18895</v>
      </c>
      <c r="AR13" s="24">
        <v>18839</v>
      </c>
      <c r="AS13" s="24">
        <v>20224</v>
      </c>
      <c r="AT13" s="24">
        <v>21837</v>
      </c>
      <c r="AU13" s="24">
        <v>24451</v>
      </c>
      <c r="AV13" s="24">
        <v>26823</v>
      </c>
      <c r="AW13" s="24">
        <v>29466</v>
      </c>
      <c r="AX13" s="24">
        <v>32586</v>
      </c>
      <c r="AY13" s="24">
        <v>36679</v>
      </c>
      <c r="AZ13" s="24">
        <v>43890</v>
      </c>
      <c r="BA13" s="24">
        <v>55783</v>
      </c>
      <c r="BB13" s="24">
        <v>71416</v>
      </c>
      <c r="BC13" s="24">
        <v>79665</v>
      </c>
      <c r="BD13" s="24">
        <v>86265</v>
      </c>
      <c r="BE13" s="24">
        <v>93587</v>
      </c>
      <c r="BF13" s="24">
        <v>97650</v>
      </c>
      <c r="BG13" s="24">
        <v>98974</v>
      </c>
      <c r="BH13" s="24">
        <v>105833</v>
      </c>
      <c r="BI13" s="24">
        <v>113969</v>
      </c>
      <c r="BJ13" s="24">
        <v>124843</v>
      </c>
      <c r="BK13" s="24">
        <v>139295</v>
      </c>
      <c r="BL13" s="24">
        <v>158677</v>
      </c>
      <c r="BM13" s="24">
        <v>173814</v>
      </c>
      <c r="BN13" s="24">
        <v>189883</v>
      </c>
      <c r="BO13" s="24">
        <v>197848</v>
      </c>
      <c r="BP13" s="24">
        <v>197347</v>
      </c>
      <c r="BQ13" s="24">
        <v>208311</v>
      </c>
      <c r="BR13" s="24">
        <v>218025</v>
      </c>
      <c r="BS13" s="24">
        <v>268320</v>
      </c>
      <c r="BT13" s="24">
        <v>290168</v>
      </c>
      <c r="BU13" s="25">
        <v>292847</v>
      </c>
      <c r="BV13" s="25">
        <v>268277</v>
      </c>
      <c r="BW13" s="20">
        <v>283036</v>
      </c>
      <c r="BX13" s="20">
        <v>320022</v>
      </c>
      <c r="BY13" s="20">
        <v>354031</v>
      </c>
    </row>
    <row r="14" spans="1:77" s="20" customFormat="1" ht="13">
      <c r="A14" s="23" t="s">
        <v>89</v>
      </c>
      <c r="B14" s="24">
        <v>341</v>
      </c>
      <c r="C14" s="24">
        <v>401</v>
      </c>
      <c r="D14" s="24">
        <v>458</v>
      </c>
      <c r="E14" s="24">
        <v>460</v>
      </c>
      <c r="F14" s="24">
        <v>476</v>
      </c>
      <c r="G14" s="24">
        <v>444</v>
      </c>
      <c r="H14" s="24">
        <v>484</v>
      </c>
      <c r="I14" s="24">
        <v>828</v>
      </c>
      <c r="J14" s="24">
        <v>884</v>
      </c>
      <c r="K14" s="24">
        <v>1096</v>
      </c>
      <c r="L14" s="24">
        <v>1335</v>
      </c>
      <c r="M14" s="24">
        <v>1386</v>
      </c>
      <c r="N14" s="24">
        <v>1387</v>
      </c>
      <c r="O14" s="24">
        <v>1555</v>
      </c>
      <c r="P14" s="24">
        <v>1698</v>
      </c>
      <c r="Q14" s="24">
        <v>1715</v>
      </c>
      <c r="R14" s="24">
        <v>1763</v>
      </c>
      <c r="S14" s="24">
        <v>1898</v>
      </c>
      <c r="T14" s="24">
        <v>2253</v>
      </c>
      <c r="U14" s="24">
        <v>2497</v>
      </c>
      <c r="V14" s="24">
        <v>2635</v>
      </c>
      <c r="W14" s="24">
        <v>2780</v>
      </c>
      <c r="X14" s="24">
        <v>3054</v>
      </c>
      <c r="Y14" s="24">
        <v>3230</v>
      </c>
      <c r="Z14" s="24">
        <v>3475</v>
      </c>
      <c r="AA14" s="24">
        <v>3512</v>
      </c>
      <c r="AB14" s="24">
        <v>3580</v>
      </c>
      <c r="AC14" s="24">
        <v>3636</v>
      </c>
      <c r="AD14" s="24">
        <v>4188</v>
      </c>
      <c r="AE14" s="24">
        <v>4806</v>
      </c>
      <c r="AF14" s="24">
        <v>5795</v>
      </c>
      <c r="AG14" s="24">
        <v>7074</v>
      </c>
      <c r="AH14" s="24">
        <v>9040</v>
      </c>
      <c r="AI14" s="24">
        <v>8872</v>
      </c>
      <c r="AJ14" s="24">
        <v>8633</v>
      </c>
      <c r="AK14" s="24">
        <v>9352</v>
      </c>
      <c r="AL14" s="24">
        <v>10948</v>
      </c>
      <c r="AM14" s="24">
        <v>12663</v>
      </c>
      <c r="AN14" s="24">
        <v>13782</v>
      </c>
      <c r="AO14" s="24">
        <v>14740</v>
      </c>
      <c r="AP14" s="24">
        <v>18495</v>
      </c>
      <c r="AQ14" s="24">
        <v>21569</v>
      </c>
      <c r="AR14" s="24">
        <v>22332</v>
      </c>
      <c r="AS14" s="24">
        <v>25173</v>
      </c>
      <c r="AT14" s="24">
        <v>26375</v>
      </c>
      <c r="AU14" s="24">
        <v>27940</v>
      </c>
      <c r="AV14" s="24">
        <v>29914</v>
      </c>
      <c r="AW14" s="24">
        <v>30802</v>
      </c>
      <c r="AX14" s="24">
        <v>32657</v>
      </c>
      <c r="AY14" s="24">
        <v>34022</v>
      </c>
      <c r="AZ14" s="24">
        <v>36935</v>
      </c>
      <c r="BA14" s="24">
        <v>41152</v>
      </c>
      <c r="BB14" s="24">
        <v>46157</v>
      </c>
      <c r="BC14" s="24">
        <v>49791</v>
      </c>
      <c r="BD14" s="24">
        <v>54681</v>
      </c>
      <c r="BE14" s="24">
        <v>58366</v>
      </c>
      <c r="BF14" s="24">
        <v>57066</v>
      </c>
      <c r="BG14" s="24">
        <v>59012</v>
      </c>
      <c r="BH14" s="24">
        <v>63321</v>
      </c>
      <c r="BI14" s="24">
        <v>68885</v>
      </c>
      <c r="BJ14" s="24">
        <v>68653</v>
      </c>
      <c r="BK14" s="24">
        <v>76064</v>
      </c>
      <c r="BL14" s="24">
        <v>81506</v>
      </c>
      <c r="BM14" s="24">
        <v>86476</v>
      </c>
      <c r="BN14" s="24">
        <v>85983</v>
      </c>
      <c r="BO14" s="24">
        <v>90885</v>
      </c>
      <c r="BP14" s="24">
        <v>89816</v>
      </c>
      <c r="BQ14" s="24">
        <v>90971</v>
      </c>
      <c r="BR14" s="24">
        <v>96102</v>
      </c>
      <c r="BS14" s="24">
        <v>103169</v>
      </c>
      <c r="BT14" s="24">
        <v>115156</v>
      </c>
      <c r="BU14" s="25">
        <v>113625</v>
      </c>
      <c r="BV14" s="25">
        <v>102574</v>
      </c>
      <c r="BW14" s="20">
        <v>102190</v>
      </c>
      <c r="BX14" s="20">
        <v>100869</v>
      </c>
      <c r="BY14" s="20">
        <v>105095</v>
      </c>
    </row>
    <row r="15" spans="1:77" s="20" customFormat="1" ht="13">
      <c r="A15" s="23" t="s">
        <v>90</v>
      </c>
      <c r="B15" s="24" t="s">
        <v>101</v>
      </c>
      <c r="C15" s="24" t="s">
        <v>101</v>
      </c>
      <c r="D15" s="24" t="s">
        <v>101</v>
      </c>
      <c r="E15" s="24" t="s">
        <v>101</v>
      </c>
      <c r="F15" s="24" t="s">
        <v>101</v>
      </c>
      <c r="G15" s="24" t="s">
        <v>101</v>
      </c>
      <c r="H15" s="24" t="s">
        <v>101</v>
      </c>
      <c r="I15" s="24" t="s">
        <v>101</v>
      </c>
      <c r="J15" s="24" t="s">
        <v>101</v>
      </c>
      <c r="K15" s="24" t="s">
        <v>101</v>
      </c>
      <c r="L15" s="24" t="s">
        <v>101</v>
      </c>
      <c r="M15" s="24" t="s">
        <v>101</v>
      </c>
      <c r="N15" s="24" t="s">
        <v>101</v>
      </c>
      <c r="O15" s="24" t="s">
        <v>101</v>
      </c>
      <c r="P15" s="24" t="s">
        <v>101</v>
      </c>
      <c r="Q15" s="24" t="s">
        <v>101</v>
      </c>
      <c r="R15" s="24" t="s">
        <v>101</v>
      </c>
      <c r="S15" s="24" t="s">
        <v>101</v>
      </c>
      <c r="T15" s="24" t="s">
        <v>101</v>
      </c>
      <c r="U15" s="24" t="s">
        <v>101</v>
      </c>
      <c r="V15" s="24" t="s">
        <v>101</v>
      </c>
      <c r="W15" s="24" t="s">
        <v>101</v>
      </c>
      <c r="X15" s="24" t="s">
        <v>101</v>
      </c>
      <c r="Y15" s="24" t="s">
        <v>101</v>
      </c>
      <c r="Z15" s="24" t="s">
        <v>101</v>
      </c>
      <c r="AA15" s="24" t="s">
        <v>101</v>
      </c>
      <c r="AB15" s="24" t="s">
        <v>101</v>
      </c>
      <c r="AC15" s="24" t="s">
        <v>101</v>
      </c>
      <c r="AD15" s="24" t="s">
        <v>101</v>
      </c>
      <c r="AE15" s="24" t="s">
        <v>101</v>
      </c>
      <c r="AF15" s="24" t="s">
        <v>101</v>
      </c>
      <c r="AG15" s="24" t="s">
        <v>101</v>
      </c>
      <c r="AH15" s="24" t="s">
        <v>101</v>
      </c>
      <c r="AI15" s="24" t="s">
        <v>101</v>
      </c>
      <c r="AJ15" s="24" t="s">
        <v>101</v>
      </c>
      <c r="AK15" s="24" t="s">
        <v>101</v>
      </c>
      <c r="AL15" s="24" t="s">
        <v>101</v>
      </c>
      <c r="AM15" s="24" t="s">
        <v>101</v>
      </c>
      <c r="AN15" s="24" t="s">
        <v>101</v>
      </c>
      <c r="AO15" s="24" t="s">
        <v>101</v>
      </c>
      <c r="AP15" s="24" t="s">
        <v>101</v>
      </c>
      <c r="AQ15" s="24" t="s">
        <v>101</v>
      </c>
      <c r="AR15" s="24" t="s">
        <v>101</v>
      </c>
      <c r="AS15" s="24" t="s">
        <v>101</v>
      </c>
      <c r="AT15" s="24" t="s">
        <v>101</v>
      </c>
      <c r="AU15" s="24" t="s">
        <v>101</v>
      </c>
      <c r="AV15" s="24" t="s">
        <v>101</v>
      </c>
      <c r="AW15" s="24" t="s">
        <v>101</v>
      </c>
      <c r="AX15" s="24" t="s">
        <v>101</v>
      </c>
      <c r="AY15" s="24" t="s">
        <v>101</v>
      </c>
      <c r="AZ15" s="24" t="s">
        <v>101</v>
      </c>
      <c r="BA15" s="24" t="s">
        <v>101</v>
      </c>
      <c r="BB15" s="24" t="s">
        <v>101</v>
      </c>
      <c r="BC15" s="24" t="s">
        <v>101</v>
      </c>
      <c r="BD15" s="24" t="s">
        <v>101</v>
      </c>
      <c r="BE15" s="24" t="s">
        <v>101</v>
      </c>
      <c r="BF15" s="24" t="s">
        <v>101</v>
      </c>
      <c r="BG15" s="24" t="s">
        <v>101</v>
      </c>
      <c r="BH15" s="24" t="s">
        <v>101</v>
      </c>
      <c r="BI15" s="24" t="s">
        <v>101</v>
      </c>
      <c r="BJ15" s="24">
        <v>6</v>
      </c>
      <c r="BK15" s="24" t="s">
        <v>101</v>
      </c>
      <c r="BL15" s="24">
        <v>1</v>
      </c>
      <c r="BM15" s="24">
        <v>2</v>
      </c>
      <c r="BN15" s="24">
        <v>7</v>
      </c>
      <c r="BO15" s="24">
        <v>2</v>
      </c>
      <c r="BP15" s="24">
        <v>9</v>
      </c>
      <c r="BQ15" s="24">
        <v>16</v>
      </c>
      <c r="BR15" s="24">
        <v>23</v>
      </c>
      <c r="BS15" s="24">
        <v>45</v>
      </c>
      <c r="BT15" s="24">
        <v>28</v>
      </c>
      <c r="BU15" s="25">
        <v>27</v>
      </c>
      <c r="BV15" s="25">
        <v>29</v>
      </c>
      <c r="BW15" s="20">
        <v>22</v>
      </c>
      <c r="BX15" s="20">
        <v>16</v>
      </c>
      <c r="BY15" s="20">
        <v>12</v>
      </c>
    </row>
    <row r="16" spans="1:77" s="20" customFormat="1" ht="13">
      <c r="A16" s="23" t="s">
        <v>91</v>
      </c>
      <c r="B16" s="24">
        <v>1</v>
      </c>
      <c r="C16" s="24">
        <v>1</v>
      </c>
      <c r="D16" s="24">
        <v>1</v>
      </c>
      <c r="E16" s="24">
        <v>1</v>
      </c>
      <c r="F16" s="24">
        <v>1</v>
      </c>
      <c r="G16" s="24">
        <v>1</v>
      </c>
      <c r="H16" s="24">
        <v>30</v>
      </c>
      <c r="I16" s="24">
        <v>385</v>
      </c>
      <c r="J16" s="24">
        <v>128</v>
      </c>
      <c r="K16" s="24">
        <v>36</v>
      </c>
      <c r="L16" s="24">
        <v>18</v>
      </c>
      <c r="M16" s="24">
        <v>10</v>
      </c>
      <c r="N16" s="24">
        <v>7</v>
      </c>
      <c r="O16" s="24">
        <v>7</v>
      </c>
      <c r="P16" s="24">
        <v>6</v>
      </c>
      <c r="Q16" s="24">
        <v>8</v>
      </c>
      <c r="R16" s="24">
        <v>8</v>
      </c>
      <c r="S16" s="24">
        <v>8</v>
      </c>
      <c r="T16" s="24">
        <v>8</v>
      </c>
      <c r="U16" s="24">
        <v>8</v>
      </c>
      <c r="V16" s="24">
        <v>8</v>
      </c>
      <c r="W16" s="24">
        <v>9</v>
      </c>
      <c r="X16" s="24">
        <v>8</v>
      </c>
      <c r="Y16" s="24">
        <v>8</v>
      </c>
      <c r="Z16" s="24">
        <v>8</v>
      </c>
      <c r="AA16" s="24">
        <v>8</v>
      </c>
      <c r="AB16" s="24">
        <v>9</v>
      </c>
      <c r="AC16" s="24">
        <v>10</v>
      </c>
      <c r="AD16" s="24">
        <v>13</v>
      </c>
      <c r="AE16" s="24">
        <v>14</v>
      </c>
      <c r="AF16" s="24">
        <v>18</v>
      </c>
      <c r="AG16" s="24">
        <v>19</v>
      </c>
      <c r="AH16" s="24">
        <v>19</v>
      </c>
      <c r="AI16" s="24">
        <v>20</v>
      </c>
      <c r="AJ16" s="24">
        <v>26</v>
      </c>
      <c r="AK16" s="24">
        <v>32</v>
      </c>
      <c r="AL16" s="24">
        <v>52</v>
      </c>
      <c r="AM16" s="24">
        <v>79</v>
      </c>
      <c r="AN16" s="24">
        <v>76</v>
      </c>
      <c r="AO16" s="24">
        <v>86</v>
      </c>
      <c r="AP16" s="24">
        <v>90</v>
      </c>
      <c r="AQ16" s="24">
        <v>74</v>
      </c>
      <c r="AR16" s="24">
        <v>63</v>
      </c>
      <c r="AS16" s="24">
        <v>66</v>
      </c>
      <c r="AT16" s="24">
        <v>66</v>
      </c>
      <c r="AU16" s="24">
        <v>91</v>
      </c>
      <c r="AV16" s="24">
        <v>90</v>
      </c>
      <c r="AW16" s="24">
        <v>95</v>
      </c>
      <c r="AX16" s="24">
        <v>106</v>
      </c>
      <c r="AY16" s="24">
        <v>127</v>
      </c>
      <c r="AZ16" s="24">
        <v>134</v>
      </c>
      <c r="BA16" s="24">
        <v>141</v>
      </c>
      <c r="BB16" s="24">
        <v>164</v>
      </c>
      <c r="BC16" s="24">
        <v>189</v>
      </c>
      <c r="BD16" s="24">
        <v>199</v>
      </c>
      <c r="BE16" s="24">
        <v>253</v>
      </c>
      <c r="BF16" s="24">
        <v>266</v>
      </c>
      <c r="BG16" s="24">
        <v>277</v>
      </c>
      <c r="BH16" s="24">
        <v>288</v>
      </c>
      <c r="BI16" s="24">
        <v>317</v>
      </c>
      <c r="BJ16" s="24">
        <v>434</v>
      </c>
      <c r="BK16" s="24">
        <v>405</v>
      </c>
      <c r="BL16" s="24">
        <v>388</v>
      </c>
      <c r="BM16" s="24">
        <v>428</v>
      </c>
      <c r="BN16" s="24">
        <v>493</v>
      </c>
      <c r="BO16" s="24">
        <v>552</v>
      </c>
      <c r="BP16" s="24">
        <v>625</v>
      </c>
      <c r="BQ16" s="24">
        <v>639</v>
      </c>
      <c r="BR16" s="24">
        <v>695</v>
      </c>
      <c r="BS16" s="24">
        <v>809</v>
      </c>
      <c r="BT16" s="24">
        <v>836</v>
      </c>
      <c r="BU16" s="25">
        <v>996</v>
      </c>
      <c r="BV16" s="25">
        <v>1081</v>
      </c>
      <c r="BW16" s="20">
        <v>1087</v>
      </c>
      <c r="BX16" s="20">
        <v>1223</v>
      </c>
      <c r="BY16" s="20">
        <v>1271</v>
      </c>
    </row>
    <row r="17" spans="1:77" s="20" customFormat="1" ht="13">
      <c r="A17" s="23" t="s">
        <v>92</v>
      </c>
      <c r="B17" s="24" t="s">
        <v>101</v>
      </c>
      <c r="C17" s="24" t="s">
        <v>101</v>
      </c>
      <c r="D17" s="24" t="s">
        <v>101</v>
      </c>
      <c r="E17" s="24" t="s">
        <v>101</v>
      </c>
      <c r="F17" s="24" t="s">
        <v>101</v>
      </c>
      <c r="G17" s="24" t="s">
        <v>101</v>
      </c>
      <c r="H17" s="24" t="s">
        <v>101</v>
      </c>
      <c r="I17" s="24" t="s">
        <v>101</v>
      </c>
      <c r="J17" s="24" t="s">
        <v>101</v>
      </c>
      <c r="K17" s="24" t="s">
        <v>101</v>
      </c>
      <c r="L17" s="24" t="s">
        <v>101</v>
      </c>
      <c r="M17" s="24" t="s">
        <v>101</v>
      </c>
      <c r="N17" s="24" t="s">
        <v>101</v>
      </c>
      <c r="O17" s="24" t="s">
        <v>101</v>
      </c>
      <c r="P17" s="24" t="s">
        <v>101</v>
      </c>
      <c r="Q17" s="24" t="s">
        <v>101</v>
      </c>
      <c r="R17" s="24" t="s">
        <v>101</v>
      </c>
      <c r="S17" s="24" t="s">
        <v>101</v>
      </c>
      <c r="T17" s="24" t="s">
        <v>101</v>
      </c>
      <c r="U17" s="24" t="s">
        <v>101</v>
      </c>
      <c r="V17" s="24" t="s">
        <v>101</v>
      </c>
      <c r="W17" s="24" t="s">
        <v>101</v>
      </c>
      <c r="X17" s="24" t="s">
        <v>101</v>
      </c>
      <c r="Y17" s="24" t="s">
        <v>101</v>
      </c>
      <c r="Z17" s="24" t="s">
        <v>101</v>
      </c>
      <c r="AA17" s="24" t="s">
        <v>101</v>
      </c>
      <c r="AB17" s="24">
        <v>1</v>
      </c>
      <c r="AC17" s="24">
        <v>3</v>
      </c>
      <c r="AD17" s="24">
        <v>12</v>
      </c>
      <c r="AE17" s="24">
        <v>28</v>
      </c>
      <c r="AF17" s="24">
        <v>42</v>
      </c>
      <c r="AG17" s="24">
        <v>197</v>
      </c>
      <c r="AH17" s="24">
        <v>322</v>
      </c>
      <c r="AI17" s="24">
        <v>528</v>
      </c>
      <c r="AJ17" s="24">
        <v>639</v>
      </c>
      <c r="AK17" s="24">
        <v>725</v>
      </c>
      <c r="AL17" s="24">
        <v>795</v>
      </c>
      <c r="AM17" s="24">
        <v>713</v>
      </c>
      <c r="AN17" s="24">
        <v>572</v>
      </c>
      <c r="AO17" s="24">
        <v>517</v>
      </c>
      <c r="AP17" s="24">
        <v>529</v>
      </c>
      <c r="AQ17" s="24">
        <v>332</v>
      </c>
      <c r="AR17" s="24">
        <v>187</v>
      </c>
      <c r="AS17" s="24">
        <v>101</v>
      </c>
      <c r="AT17" s="24">
        <v>69</v>
      </c>
      <c r="AU17" s="24">
        <v>95</v>
      </c>
      <c r="AV17" s="24">
        <v>155</v>
      </c>
      <c r="AW17" s="24">
        <v>288</v>
      </c>
      <c r="AX17" s="24">
        <v>427</v>
      </c>
      <c r="AY17" s="24">
        <v>520</v>
      </c>
      <c r="AZ17" s="24">
        <v>574</v>
      </c>
      <c r="BA17" s="24">
        <v>940</v>
      </c>
      <c r="BB17" s="24">
        <v>987</v>
      </c>
      <c r="BC17" s="24">
        <v>987</v>
      </c>
      <c r="BD17" s="24">
        <v>992</v>
      </c>
      <c r="BE17" s="24">
        <v>1222</v>
      </c>
      <c r="BF17" s="24">
        <v>1547</v>
      </c>
      <c r="BG17" s="24">
        <v>2845</v>
      </c>
      <c r="BH17" s="24">
        <v>3658</v>
      </c>
      <c r="BI17" s="24">
        <v>4923</v>
      </c>
      <c r="BJ17" s="24">
        <v>5263</v>
      </c>
      <c r="BK17" s="24">
        <v>6612</v>
      </c>
      <c r="BL17" s="24">
        <v>5736</v>
      </c>
      <c r="BM17" s="24">
        <v>4498</v>
      </c>
      <c r="BN17" s="24">
        <v>5084</v>
      </c>
      <c r="BO17" s="24">
        <v>4784</v>
      </c>
      <c r="BP17" s="24">
        <v>4961</v>
      </c>
      <c r="BQ17" s="24">
        <v>4603</v>
      </c>
      <c r="BR17" s="24">
        <v>4201</v>
      </c>
      <c r="BS17" s="24">
        <v>4810</v>
      </c>
      <c r="BT17" s="24">
        <v>5086</v>
      </c>
      <c r="BU17" s="25">
        <v>4876</v>
      </c>
      <c r="BV17" s="25">
        <v>4690</v>
      </c>
      <c r="BW17" s="20">
        <v>4550</v>
      </c>
      <c r="BX17" s="20">
        <v>4262</v>
      </c>
      <c r="BY17" s="20">
        <v>6336</v>
      </c>
    </row>
    <row r="18" spans="1:77" s="20" customFormat="1" ht="13">
      <c r="A18" s="23" t="s">
        <v>93</v>
      </c>
      <c r="B18" s="24">
        <v>10</v>
      </c>
      <c r="C18" s="24">
        <v>11</v>
      </c>
      <c r="D18" s="24">
        <v>11</v>
      </c>
      <c r="E18" s="24">
        <v>11</v>
      </c>
      <c r="F18" s="24">
        <v>11</v>
      </c>
      <c r="G18" s="24">
        <v>12</v>
      </c>
      <c r="H18" s="24">
        <v>16</v>
      </c>
      <c r="I18" s="24">
        <v>18</v>
      </c>
      <c r="J18" s="24">
        <v>26</v>
      </c>
      <c r="K18" s="24">
        <v>31</v>
      </c>
      <c r="L18" s="24">
        <v>36</v>
      </c>
      <c r="M18" s="24">
        <v>40</v>
      </c>
      <c r="N18" s="24">
        <v>54</v>
      </c>
      <c r="O18" s="24">
        <v>68</v>
      </c>
      <c r="P18" s="24">
        <v>84</v>
      </c>
      <c r="Q18" s="24">
        <v>105</v>
      </c>
      <c r="R18" s="24">
        <v>109</v>
      </c>
      <c r="S18" s="24">
        <v>123</v>
      </c>
      <c r="T18" s="24">
        <v>128</v>
      </c>
      <c r="U18" s="24">
        <v>133</v>
      </c>
      <c r="V18" s="24">
        <v>165</v>
      </c>
      <c r="W18" s="24">
        <v>172</v>
      </c>
      <c r="X18" s="24">
        <v>184</v>
      </c>
      <c r="Y18" s="24">
        <v>216</v>
      </c>
      <c r="Z18" s="24">
        <v>251</v>
      </c>
      <c r="AA18" s="24">
        <v>226</v>
      </c>
      <c r="AB18" s="24">
        <v>264</v>
      </c>
      <c r="AC18" s="24">
        <v>299</v>
      </c>
      <c r="AD18" s="24">
        <v>338</v>
      </c>
      <c r="AE18" s="24">
        <v>396</v>
      </c>
      <c r="AF18" s="24">
        <v>479</v>
      </c>
      <c r="AG18" s="24">
        <v>516</v>
      </c>
      <c r="AH18" s="24">
        <v>584</v>
      </c>
      <c r="AI18" s="24">
        <v>7302</v>
      </c>
      <c r="AJ18" s="24">
        <v>6824</v>
      </c>
      <c r="AK18" s="24">
        <v>7072</v>
      </c>
      <c r="AL18" s="24">
        <v>7218</v>
      </c>
      <c r="AM18" s="24">
        <v>9571</v>
      </c>
      <c r="AN18" s="24">
        <v>9687</v>
      </c>
      <c r="AO18" s="24">
        <v>8434</v>
      </c>
      <c r="AP18" s="24">
        <v>8616</v>
      </c>
      <c r="AQ18" s="24">
        <v>6918</v>
      </c>
      <c r="AR18" s="24">
        <v>6599</v>
      </c>
      <c r="AS18" s="24">
        <v>6541</v>
      </c>
      <c r="AT18" s="24">
        <v>6849</v>
      </c>
      <c r="AU18" s="24">
        <v>6838</v>
      </c>
      <c r="AV18" s="24">
        <v>7159</v>
      </c>
      <c r="AW18" s="24">
        <v>2000</v>
      </c>
      <c r="AX18" s="24">
        <v>1950</v>
      </c>
      <c r="AY18" s="24">
        <v>2204</v>
      </c>
      <c r="AZ18" s="24">
        <v>2309</v>
      </c>
      <c r="BA18" s="24">
        <v>2224</v>
      </c>
      <c r="BB18" s="24">
        <v>2274</v>
      </c>
      <c r="BC18" s="24">
        <v>2131</v>
      </c>
      <c r="BD18" s="24">
        <v>2135</v>
      </c>
      <c r="BE18" s="24">
        <v>2335</v>
      </c>
      <c r="BF18" s="24">
        <v>2142</v>
      </c>
      <c r="BG18" s="24">
        <v>2276</v>
      </c>
      <c r="BH18" s="24">
        <v>2309</v>
      </c>
      <c r="BI18" s="24">
        <v>2011</v>
      </c>
      <c r="BJ18" s="24">
        <v>2144</v>
      </c>
      <c r="BK18" s="24">
        <v>2388</v>
      </c>
      <c r="BL18" s="24">
        <v>2488</v>
      </c>
      <c r="BM18" s="24">
        <v>7534</v>
      </c>
      <c r="BN18" s="24">
        <v>9008</v>
      </c>
      <c r="BO18" s="24">
        <v>4370</v>
      </c>
      <c r="BP18" s="24">
        <v>3923</v>
      </c>
      <c r="BQ18" s="24">
        <v>3617</v>
      </c>
      <c r="BR18" s="24">
        <v>4145</v>
      </c>
      <c r="BS18" s="24">
        <v>4191</v>
      </c>
      <c r="BT18" s="24">
        <v>5218</v>
      </c>
      <c r="BU18" s="25">
        <v>7613</v>
      </c>
      <c r="BV18" s="25">
        <v>4087</v>
      </c>
      <c r="BW18" s="20">
        <v>4012</v>
      </c>
      <c r="BX18" s="20">
        <v>4097</v>
      </c>
      <c r="BY18" s="20">
        <v>4140</v>
      </c>
    </row>
    <row r="19" spans="1:77" s="20" customFormat="1" ht="13">
      <c r="A19" s="26" t="s">
        <v>100</v>
      </c>
      <c r="B19" s="27">
        <v>872</v>
      </c>
      <c r="C19" s="27">
        <v>847</v>
      </c>
      <c r="D19" s="27">
        <v>892</v>
      </c>
      <c r="E19" s="27">
        <v>914</v>
      </c>
      <c r="F19" s="27">
        <v>911</v>
      </c>
      <c r="G19" s="27">
        <v>859</v>
      </c>
      <c r="H19" s="27">
        <v>819</v>
      </c>
      <c r="I19" s="27">
        <v>1603</v>
      </c>
      <c r="J19" s="27">
        <v>1612</v>
      </c>
      <c r="K19" s="27">
        <v>1876</v>
      </c>
      <c r="L19" s="27">
        <v>2253</v>
      </c>
      <c r="M19" s="27">
        <v>2287</v>
      </c>
      <c r="N19" s="27">
        <v>2433</v>
      </c>
      <c r="O19" s="27">
        <v>2835</v>
      </c>
      <c r="P19" s="27">
        <v>3056</v>
      </c>
      <c r="Q19" s="27">
        <v>3207</v>
      </c>
      <c r="R19" s="27">
        <v>3561</v>
      </c>
      <c r="S19" s="27">
        <v>3974</v>
      </c>
      <c r="T19" s="27">
        <v>4905</v>
      </c>
      <c r="U19" s="27">
        <v>6463</v>
      </c>
      <c r="V19" s="27">
        <v>7019</v>
      </c>
      <c r="W19" s="27">
        <v>7126</v>
      </c>
      <c r="X19" s="27">
        <v>7926</v>
      </c>
      <c r="Y19" s="27">
        <v>8602</v>
      </c>
      <c r="Z19" s="27">
        <v>10164</v>
      </c>
      <c r="AA19" s="27">
        <v>10910</v>
      </c>
      <c r="AB19" s="27">
        <v>12887</v>
      </c>
      <c r="AC19" s="27">
        <v>15233</v>
      </c>
      <c r="AD19" s="27">
        <v>18551</v>
      </c>
      <c r="AE19" s="27">
        <v>20164</v>
      </c>
      <c r="AF19" s="27">
        <v>24065</v>
      </c>
      <c r="AG19" s="27">
        <v>28099</v>
      </c>
      <c r="AH19" s="27">
        <v>34375</v>
      </c>
      <c r="AI19" s="27">
        <v>41847</v>
      </c>
      <c r="AJ19" s="27">
        <v>43357</v>
      </c>
      <c r="AK19" s="27">
        <v>49791</v>
      </c>
      <c r="AL19" s="27">
        <v>59094</v>
      </c>
      <c r="AM19" s="27">
        <v>68415</v>
      </c>
      <c r="AN19" s="27">
        <v>77889</v>
      </c>
      <c r="AO19" s="27">
        <v>83351</v>
      </c>
      <c r="AP19" s="27">
        <v>91385</v>
      </c>
      <c r="AQ19" s="27">
        <v>94704</v>
      </c>
      <c r="AR19" s="27">
        <v>88134</v>
      </c>
      <c r="AS19" s="27">
        <v>92448</v>
      </c>
      <c r="AT19" s="27">
        <v>97553</v>
      </c>
      <c r="AU19" s="27">
        <v>105852</v>
      </c>
      <c r="AV19" s="27">
        <v>112331</v>
      </c>
      <c r="AW19" s="27">
        <v>108400</v>
      </c>
      <c r="AX19" s="27">
        <v>115342</v>
      </c>
      <c r="AY19" s="27">
        <v>121928</v>
      </c>
      <c r="AZ19" s="27">
        <v>135325</v>
      </c>
      <c r="BA19" s="27">
        <v>154519</v>
      </c>
      <c r="BB19" s="27">
        <v>178065</v>
      </c>
      <c r="BC19" s="27">
        <v>193612</v>
      </c>
      <c r="BD19" s="27">
        <v>210596</v>
      </c>
      <c r="BE19" s="27">
        <v>224991</v>
      </c>
      <c r="BF19" s="27">
        <v>227811</v>
      </c>
      <c r="BG19" s="27">
        <v>234160</v>
      </c>
      <c r="BH19" s="27">
        <v>246128</v>
      </c>
      <c r="BI19" s="27">
        <v>267886</v>
      </c>
      <c r="BJ19" s="27">
        <v>285874</v>
      </c>
      <c r="BK19" s="27">
        <v>318542</v>
      </c>
      <c r="BL19" s="27">
        <v>352895</v>
      </c>
      <c r="BM19" s="27">
        <v>388542</v>
      </c>
      <c r="BN19" s="27">
        <v>407512</v>
      </c>
      <c r="BO19" s="27">
        <v>428018</v>
      </c>
      <c r="BP19" s="27">
        <v>434099</v>
      </c>
      <c r="BQ19" s="27">
        <v>443797</v>
      </c>
      <c r="BR19" s="27">
        <v>461317</v>
      </c>
      <c r="BS19" s="27">
        <v>537991</v>
      </c>
      <c r="BT19" s="27">
        <v>608390</v>
      </c>
      <c r="BU19" s="28">
        <v>606766</v>
      </c>
      <c r="BV19" s="28">
        <v>544569</v>
      </c>
      <c r="BW19" s="20">
        <v>546171</v>
      </c>
      <c r="BX19" s="20">
        <v>576965</v>
      </c>
      <c r="BY19" s="20">
        <v>628153</v>
      </c>
    </row>
    <row r="20" spans="1:77">
      <c r="A20" s="20" t="s">
        <v>104</v>
      </c>
      <c r="B20" s="24">
        <f>B19-B13</f>
        <v>850</v>
      </c>
      <c r="C20" s="31">
        <f>C19-C13</f>
        <v>821</v>
      </c>
      <c r="D20" s="31">
        <f t="shared" ref="D20:BO20" si="0">D19-D13</f>
        <v>862</v>
      </c>
      <c r="E20" s="31">
        <f t="shared" si="0"/>
        <v>882</v>
      </c>
      <c r="F20" s="31">
        <f t="shared" si="0"/>
        <v>833</v>
      </c>
      <c r="G20" s="31">
        <f t="shared" si="0"/>
        <v>768</v>
      </c>
      <c r="H20" s="31">
        <f t="shared" si="0"/>
        <v>751</v>
      </c>
      <c r="I20" s="31">
        <f t="shared" si="0"/>
        <v>1545</v>
      </c>
      <c r="J20" s="31">
        <f t="shared" si="0"/>
        <v>1572</v>
      </c>
      <c r="K20" s="31">
        <f t="shared" si="0"/>
        <v>1806</v>
      </c>
      <c r="L20" s="31">
        <f t="shared" si="0"/>
        <v>2131</v>
      </c>
      <c r="M20" s="31">
        <f t="shared" si="0"/>
        <v>2113</v>
      </c>
      <c r="N20" s="31">
        <f t="shared" si="0"/>
        <v>2241</v>
      </c>
      <c r="O20" s="31">
        <f t="shared" si="0"/>
        <v>2662</v>
      </c>
      <c r="P20" s="31">
        <f t="shared" si="0"/>
        <v>2912</v>
      </c>
      <c r="Q20" s="31">
        <f t="shared" si="0"/>
        <v>3082</v>
      </c>
      <c r="R20" s="31">
        <f t="shared" si="0"/>
        <v>3423</v>
      </c>
      <c r="S20" s="31">
        <f t="shared" si="0"/>
        <v>3805</v>
      </c>
      <c r="T20" s="31">
        <f t="shared" si="0"/>
        <v>4723</v>
      </c>
      <c r="U20" s="31">
        <f t="shared" si="0"/>
        <v>6241</v>
      </c>
      <c r="V20" s="31">
        <f t="shared" si="0"/>
        <v>6805</v>
      </c>
      <c r="W20" s="31">
        <f t="shared" si="0"/>
        <v>6864</v>
      </c>
      <c r="X20" s="31">
        <f t="shared" si="0"/>
        <v>7561</v>
      </c>
      <c r="Y20" s="31">
        <f t="shared" si="0"/>
        <v>8152</v>
      </c>
      <c r="Z20" s="31">
        <f t="shared" si="0"/>
        <v>9625</v>
      </c>
      <c r="AA20" s="31">
        <f t="shared" si="0"/>
        <v>10286</v>
      </c>
      <c r="AB20" s="31">
        <f t="shared" si="0"/>
        <v>11722</v>
      </c>
      <c r="AC20" s="31">
        <f t="shared" si="0"/>
        <v>13561</v>
      </c>
      <c r="AD20" s="31">
        <f t="shared" si="0"/>
        <v>15845</v>
      </c>
      <c r="AE20" s="31">
        <f t="shared" si="0"/>
        <v>16961</v>
      </c>
      <c r="AF20" s="31">
        <f t="shared" si="0"/>
        <v>20216</v>
      </c>
      <c r="AG20" s="31">
        <f t="shared" si="0"/>
        <v>23605</v>
      </c>
      <c r="AH20" s="31">
        <f t="shared" si="0"/>
        <v>28365</v>
      </c>
      <c r="AI20" s="31">
        <f t="shared" si="0"/>
        <v>35838</v>
      </c>
      <c r="AJ20" s="31">
        <f t="shared" si="0"/>
        <v>36035</v>
      </c>
      <c r="AK20" s="31">
        <f t="shared" si="0"/>
        <v>40981</v>
      </c>
      <c r="AL20" s="31">
        <f t="shared" si="0"/>
        <v>48180</v>
      </c>
      <c r="AM20" s="31">
        <f t="shared" si="0"/>
        <v>56311</v>
      </c>
      <c r="AN20" s="31">
        <f t="shared" si="0"/>
        <v>65164</v>
      </c>
      <c r="AO20" s="31">
        <f t="shared" si="0"/>
        <v>68974</v>
      </c>
      <c r="AP20" s="31">
        <f t="shared" si="0"/>
        <v>75627</v>
      </c>
      <c r="AQ20" s="31">
        <f t="shared" si="0"/>
        <v>75809</v>
      </c>
      <c r="AR20" s="31">
        <f t="shared" si="0"/>
        <v>69295</v>
      </c>
      <c r="AS20" s="31">
        <f t="shared" si="0"/>
        <v>72224</v>
      </c>
      <c r="AT20" s="31">
        <f t="shared" si="0"/>
        <v>75716</v>
      </c>
      <c r="AU20" s="31">
        <f t="shared" si="0"/>
        <v>81401</v>
      </c>
      <c r="AV20" s="31">
        <f t="shared" si="0"/>
        <v>85508</v>
      </c>
      <c r="AW20" s="31">
        <f t="shared" si="0"/>
        <v>78934</v>
      </c>
      <c r="AX20" s="31">
        <f t="shared" si="0"/>
        <v>82756</v>
      </c>
      <c r="AY20" s="31">
        <f t="shared" si="0"/>
        <v>85249</v>
      </c>
      <c r="AZ20" s="31">
        <f t="shared" si="0"/>
        <v>91435</v>
      </c>
      <c r="BA20" s="31">
        <f t="shared" si="0"/>
        <v>98736</v>
      </c>
      <c r="BB20" s="31">
        <f t="shared" si="0"/>
        <v>106649</v>
      </c>
      <c r="BC20" s="31">
        <f t="shared" si="0"/>
        <v>113947</v>
      </c>
      <c r="BD20" s="31">
        <f t="shared" si="0"/>
        <v>124331</v>
      </c>
      <c r="BE20" s="31">
        <f t="shared" si="0"/>
        <v>131404</v>
      </c>
      <c r="BF20" s="31">
        <f t="shared" si="0"/>
        <v>130161</v>
      </c>
      <c r="BG20" s="31">
        <f t="shared" si="0"/>
        <v>135186</v>
      </c>
      <c r="BH20" s="31">
        <f t="shared" si="0"/>
        <v>140295</v>
      </c>
      <c r="BI20" s="31">
        <f t="shared" si="0"/>
        <v>153917</v>
      </c>
      <c r="BJ20" s="31">
        <f t="shared" si="0"/>
        <v>161031</v>
      </c>
      <c r="BK20" s="31">
        <f t="shared" si="0"/>
        <v>179247</v>
      </c>
      <c r="BL20" s="31">
        <f t="shared" si="0"/>
        <v>194218</v>
      </c>
      <c r="BM20" s="31">
        <f t="shared" si="0"/>
        <v>214728</v>
      </c>
      <c r="BN20" s="31">
        <f t="shared" si="0"/>
        <v>217629</v>
      </c>
      <c r="BO20" s="31">
        <f t="shared" si="0"/>
        <v>230170</v>
      </c>
      <c r="BP20" s="31">
        <f t="shared" ref="BP20:BY20" si="1">BP19-BP13</f>
        <v>236752</v>
      </c>
      <c r="BQ20" s="31">
        <f t="shared" si="1"/>
        <v>235486</v>
      </c>
      <c r="BR20" s="31">
        <f t="shared" si="1"/>
        <v>243292</v>
      </c>
      <c r="BS20" s="31">
        <f t="shared" si="1"/>
        <v>269671</v>
      </c>
      <c r="BT20" s="31">
        <f t="shared" si="1"/>
        <v>318222</v>
      </c>
      <c r="BU20" s="31">
        <f t="shared" si="1"/>
        <v>313919</v>
      </c>
      <c r="BV20" s="31">
        <f t="shared" si="1"/>
        <v>276292</v>
      </c>
      <c r="BW20" s="31">
        <f t="shared" si="1"/>
        <v>263135</v>
      </c>
      <c r="BX20" s="31">
        <f t="shared" si="1"/>
        <v>256943</v>
      </c>
      <c r="BY20" s="31">
        <f t="shared" si="1"/>
        <v>274122</v>
      </c>
    </row>
    <row r="22" spans="1:77">
      <c r="A22" s="20" t="s">
        <v>106</v>
      </c>
      <c r="BT22" s="29"/>
    </row>
  </sheetData>
  <mergeCells count="2">
    <mergeCell ref="A1:K1"/>
    <mergeCell ref="A2:J2"/>
  </mergeCells>
  <pageMargins left="0.5" right="0.5" top="0.5" bottom="0.5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Chart 2</vt:lpstr>
      <vt:lpstr>Chart 1</vt:lpstr>
      <vt:lpstr>Hist Table 12.2</vt:lpstr>
      <vt:lpstr>C1. Fed Sub to State and Local</vt:lpstr>
      <vt:lpstr>C2. State Spending Federal Shar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 DeHaven</dc:creator>
  <cp:lastModifiedBy>Rizqi Rachmat</cp:lastModifiedBy>
  <cp:lastPrinted>2015-04-19T20:26:25Z</cp:lastPrinted>
  <dcterms:created xsi:type="dcterms:W3CDTF">2015-04-16T19:53:12Z</dcterms:created>
  <dcterms:modified xsi:type="dcterms:W3CDTF">2015-04-19T20:26:32Z</dcterms:modified>
</cp:coreProperties>
</file>