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checkCompatibility="1" autoCompressPictures="0"/>
  <bookViews>
    <workbookView xWindow="0" yWindow="0" windowWidth="25600" windowHeight="16060" tabRatio="891" activeTab="3"/>
  </bookViews>
  <sheets>
    <sheet name="30" sheetId="1" r:id="rId1"/>
    <sheet name="45" sheetId="2" r:id="rId2"/>
    <sheet name="60 " sheetId="3" r:id="rId3"/>
    <sheet name="Charts" sheetId="9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9" l="1"/>
  <c r="E18" i="9"/>
  <c r="E14" i="9"/>
  <c r="E10" i="9"/>
  <c r="E6" i="9"/>
  <c r="K24" i="3"/>
  <c r="E24" i="3"/>
  <c r="K23" i="3"/>
  <c r="E23" i="3"/>
  <c r="K22" i="3"/>
  <c r="E22" i="3"/>
  <c r="K20" i="3"/>
  <c r="E20" i="3"/>
  <c r="K19" i="3"/>
  <c r="E19" i="3"/>
  <c r="K18" i="3"/>
  <c r="E18" i="3"/>
  <c r="K16" i="3"/>
  <c r="E16" i="3"/>
  <c r="K15" i="3"/>
  <c r="E15" i="3"/>
  <c r="K14" i="3"/>
  <c r="E14" i="3"/>
  <c r="K12" i="3"/>
  <c r="E12" i="3"/>
  <c r="K11" i="3"/>
  <c r="E11" i="3"/>
  <c r="K10" i="3"/>
  <c r="E10" i="3"/>
  <c r="K8" i="3"/>
  <c r="E8" i="3"/>
  <c r="K7" i="3"/>
  <c r="E7" i="3"/>
  <c r="K6" i="3"/>
  <c r="E6" i="3"/>
  <c r="K24" i="2"/>
  <c r="E24" i="2"/>
  <c r="K23" i="2"/>
  <c r="E23" i="2"/>
  <c r="K22" i="2"/>
  <c r="E22" i="2"/>
  <c r="K20" i="2"/>
  <c r="E20" i="2"/>
  <c r="K19" i="2"/>
  <c r="E19" i="2"/>
  <c r="K18" i="2"/>
  <c r="E18" i="2"/>
  <c r="K16" i="2"/>
  <c r="E16" i="2"/>
  <c r="K15" i="2"/>
  <c r="E15" i="2"/>
  <c r="K14" i="2"/>
  <c r="E14" i="2"/>
  <c r="K12" i="2"/>
  <c r="E12" i="2"/>
  <c r="K11" i="2"/>
  <c r="E11" i="2"/>
  <c r="K10" i="2"/>
  <c r="E10" i="2"/>
  <c r="K8" i="2"/>
  <c r="E8" i="2"/>
  <c r="K7" i="2"/>
  <c r="E7" i="2"/>
  <c r="K6" i="2"/>
  <c r="K22" i="1"/>
  <c r="L8" i="3"/>
  <c r="L16" i="3"/>
  <c r="L24" i="3"/>
  <c r="L12" i="3"/>
  <c r="L20" i="3"/>
  <c r="L10" i="3"/>
  <c r="L18" i="3"/>
  <c r="L14" i="3"/>
  <c r="L22" i="3"/>
  <c r="L11" i="3"/>
  <c r="L19" i="3"/>
  <c r="L6" i="3"/>
  <c r="L8" i="2"/>
  <c r="L16" i="2"/>
  <c r="L24" i="2"/>
  <c r="L12" i="2"/>
  <c r="L20" i="2"/>
  <c r="L10" i="2"/>
  <c r="L18" i="2"/>
  <c r="L14" i="2"/>
  <c r="L22" i="2"/>
  <c r="E6" i="2"/>
  <c r="L6" i="2"/>
  <c r="L11" i="2"/>
  <c r="L19" i="2"/>
  <c r="L7" i="3"/>
  <c r="L15" i="3"/>
  <c r="L23" i="3"/>
  <c r="L7" i="2"/>
  <c r="L15" i="2"/>
  <c r="L23" i="2"/>
  <c r="E22" i="1"/>
  <c r="L22" i="1"/>
  <c r="K24" i="1"/>
  <c r="K23" i="1"/>
  <c r="E23" i="1"/>
  <c r="K20" i="1"/>
  <c r="K19" i="1"/>
  <c r="K18" i="1"/>
  <c r="K16" i="1"/>
  <c r="K15" i="1"/>
  <c r="K14" i="1"/>
  <c r="K12" i="1"/>
  <c r="K11" i="1"/>
  <c r="K10" i="1"/>
  <c r="K8" i="1"/>
  <c r="K7" i="1"/>
  <c r="E8" i="1"/>
  <c r="L8" i="1"/>
  <c r="E16" i="1"/>
  <c r="L16" i="1"/>
  <c r="E10" i="1"/>
  <c r="L10" i="1"/>
  <c r="E18" i="1"/>
  <c r="L18" i="1"/>
  <c r="E11" i="1"/>
  <c r="L11" i="1"/>
  <c r="E19" i="1"/>
  <c r="L19" i="1"/>
  <c r="E12" i="1"/>
  <c r="L12" i="1"/>
  <c r="E20" i="1"/>
  <c r="L20" i="1"/>
  <c r="E14" i="1"/>
  <c r="L14" i="1"/>
  <c r="L23" i="1"/>
  <c r="E7" i="1"/>
  <c r="L7" i="1"/>
  <c r="E15" i="1"/>
  <c r="L15" i="1"/>
  <c r="E24" i="1"/>
  <c r="L24" i="1"/>
  <c r="K6" i="1"/>
  <c r="E6" i="1"/>
  <c r="L6" i="1"/>
</calcChain>
</file>

<file path=xl/sharedStrings.xml><?xml version="1.0" encoding="utf-8"?>
<sst xmlns="http://schemas.openxmlformats.org/spreadsheetml/2006/main" count="115" uniqueCount="27">
  <si>
    <t xml:space="preserve">Income </t>
  </si>
  <si>
    <t xml:space="preserve">Total Spending </t>
  </si>
  <si>
    <t xml:space="preserve">Total FICA Taxes </t>
  </si>
  <si>
    <t xml:space="preserve">Federal Income Taxes </t>
  </si>
  <si>
    <t>Total Personal Taxes</t>
  </si>
  <si>
    <t>Total Resources</t>
  </si>
  <si>
    <t xml:space="preserve">Imputed Corporate Taxes </t>
  </si>
  <si>
    <t xml:space="preserve">Total Taxes </t>
  </si>
  <si>
    <t xml:space="preserve">Total Taxes/ Resources </t>
  </si>
  <si>
    <t>Table 3: 30 Year-Old Married Couple</t>
  </si>
  <si>
    <t xml:space="preserve">Existing Federal Tax </t>
  </si>
  <si>
    <t xml:space="preserve">57% Increase </t>
  </si>
  <si>
    <t>69% Increase 2034</t>
  </si>
  <si>
    <t xml:space="preserve">Tax Rate  </t>
  </si>
  <si>
    <t>Table 4:  45 Year-Old Married Couple</t>
  </si>
  <si>
    <t>Table 5:  60 Year-Old Married Couple</t>
  </si>
  <si>
    <t>$25 Mil Assets</t>
  </si>
  <si>
    <t xml:space="preserve">57% increase </t>
  </si>
  <si>
    <t>69% increase in 2034</t>
  </si>
  <si>
    <t xml:space="preserve"> 30 Year-Old Married Couple</t>
  </si>
  <si>
    <t>Lost spending to tax increases</t>
  </si>
  <si>
    <t xml:space="preserve"> 30 Year-Old Married Couple (Immediate 57% increase) </t>
  </si>
  <si>
    <t>Decrease in spending</t>
  </si>
  <si>
    <t xml:space="preserve">existing tax </t>
  </si>
  <si>
    <t>69% increase</t>
  </si>
  <si>
    <t>existing federal tax</t>
  </si>
  <si>
    <t>57% increase in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</si>
</sst>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[Red]\(&quot;$&quot;#,##0\)"/>
    <numFmt numFmtId="165" formatCode="&quot;$&quot;#,##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71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164" fontId="0" fillId="0" borderId="0" xfId="0" applyNumberFormat="1"/>
    <xf numFmtId="0" fontId="0" fillId="0" borderId="0" xfId="0"/>
    <xf numFmtId="165" fontId="0" fillId="0" borderId="0" xfId="0" applyNumberFormat="1" applyAlignment="1">
      <alignment horizontal="left"/>
    </xf>
    <xf numFmtId="0" fontId="0" fillId="0" borderId="0" xfId="0"/>
    <xf numFmtId="165" fontId="0" fillId="0" borderId="0" xfId="0" applyNumberFormat="1"/>
    <xf numFmtId="165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 wrapText="1"/>
    </xf>
    <xf numFmtId="164" fontId="0" fillId="0" borderId="0" xfId="0" applyNumberFormat="1" applyAlignment="1">
      <alignment horizontal="center"/>
    </xf>
    <xf numFmtId="164" fontId="0" fillId="0" borderId="0" xfId="0" applyNumberFormat="1" applyFont="1"/>
    <xf numFmtId="166" fontId="0" fillId="0" borderId="0" xfId="0" applyNumberFormat="1"/>
    <xf numFmtId="166" fontId="0" fillId="0" borderId="0" xfId="0" applyNumberFormat="1" applyAlignment="1">
      <alignment horizontal="right"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right"/>
    </xf>
    <xf numFmtId="0" fontId="1" fillId="0" borderId="0" xfId="3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165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166" fontId="0" fillId="0" borderId="1" xfId="0" applyNumberFormat="1" applyBorder="1"/>
    <xf numFmtId="0" fontId="4" fillId="0" borderId="0" xfId="0" applyFont="1"/>
    <xf numFmtId="0" fontId="4" fillId="0" borderId="0" xfId="0" applyFont="1" applyAlignment="1">
      <alignment horizontal="right"/>
    </xf>
    <xf numFmtId="166" fontId="4" fillId="0" borderId="0" xfId="0" applyNumberFormat="1" applyFont="1"/>
    <xf numFmtId="165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 wrapText="1"/>
    </xf>
    <xf numFmtId="166" fontId="4" fillId="0" borderId="0" xfId="0" applyNumberFormat="1" applyFont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5" fontId="0" fillId="0" borderId="0" xfId="0" applyNumberFormat="1" applyBorder="1" applyAlignment="1">
      <alignment horizontal="right"/>
    </xf>
    <xf numFmtId="0" fontId="4" fillId="0" borderId="0" xfId="0" applyFont="1" applyAlignment="1">
      <alignment horizontal="center"/>
    </xf>
  </cellXfs>
  <cellStyles count="171">
    <cellStyle name="Normal" xfId="0" builtinId="0"/>
    <cellStyle name="Normal 10" xfId="12"/>
    <cellStyle name="Normal 100" xfId="106"/>
    <cellStyle name="Normal 101" xfId="102"/>
    <cellStyle name="Normal 102" xfId="107"/>
    <cellStyle name="Normal 103" xfId="104"/>
    <cellStyle name="Normal 104" xfId="108"/>
    <cellStyle name="Normal 105" xfId="103"/>
    <cellStyle name="Normal 106" xfId="109"/>
    <cellStyle name="Normal 107" xfId="111"/>
    <cellStyle name="Normal 108" xfId="110"/>
    <cellStyle name="Normal 109" xfId="117"/>
    <cellStyle name="Normal 11" xfId="8"/>
    <cellStyle name="Normal 110" xfId="118"/>
    <cellStyle name="Normal 111" xfId="116"/>
    <cellStyle name="Normal 112" xfId="115"/>
    <cellStyle name="Normal 113" xfId="114"/>
    <cellStyle name="Normal 114" xfId="112"/>
    <cellStyle name="Normal 115" xfId="119"/>
    <cellStyle name="Normal 116" xfId="113"/>
    <cellStyle name="Normal 117" xfId="121"/>
    <cellStyle name="Normal 118" xfId="128"/>
    <cellStyle name="Normal 119" xfId="129"/>
    <cellStyle name="Normal 12" xfId="11"/>
    <cellStyle name="Normal 120" xfId="126"/>
    <cellStyle name="Normal 121" xfId="130"/>
    <cellStyle name="Normal 122" xfId="131"/>
    <cellStyle name="Normal 123" xfId="122"/>
    <cellStyle name="Normal 124" xfId="127"/>
    <cellStyle name="Normal 125" xfId="132"/>
    <cellStyle name="Normal 126" xfId="133"/>
    <cellStyle name="Normal 127" xfId="138"/>
    <cellStyle name="Normal 128" xfId="153"/>
    <cellStyle name="Normal 129" xfId="135"/>
    <cellStyle name="Normal 13" xfId="14"/>
    <cellStyle name="Normal 130" xfId="120"/>
    <cellStyle name="Normal 131" xfId="159"/>
    <cellStyle name="Normal 132" xfId="160"/>
    <cellStyle name="Normal 133" xfId="149"/>
    <cellStyle name="Normal 134" xfId="150"/>
    <cellStyle name="Normal 135" xfId="156"/>
    <cellStyle name="Normal 136" xfId="137"/>
    <cellStyle name="Normal 137" xfId="155"/>
    <cellStyle name="Normal 138" xfId="151"/>
    <cellStyle name="Normal 139" xfId="140"/>
    <cellStyle name="Normal 14" xfId="17"/>
    <cellStyle name="Normal 140" xfId="148"/>
    <cellStyle name="Normal 141" xfId="157"/>
    <cellStyle name="Normal 142" xfId="162"/>
    <cellStyle name="Normal 143" xfId="136"/>
    <cellStyle name="Normal 144" xfId="139"/>
    <cellStyle name="Normal 145" xfId="161"/>
    <cellStyle name="Normal 146" xfId="123"/>
    <cellStyle name="Normal 147" xfId="164"/>
    <cellStyle name="Normal 148" xfId="163"/>
    <cellStyle name="Normal 149" xfId="152"/>
    <cellStyle name="Normal 15" xfId="18"/>
    <cellStyle name="Normal 150" xfId="165"/>
    <cellStyle name="Normal 151" xfId="125"/>
    <cellStyle name="Normal 152" xfId="141"/>
    <cellStyle name="Normal 153" xfId="144"/>
    <cellStyle name="Normal 154" xfId="146"/>
    <cellStyle name="Normal 155" xfId="124"/>
    <cellStyle name="Normal 156" xfId="166"/>
    <cellStyle name="Normal 157" xfId="167"/>
    <cellStyle name="Normal 158" xfId="158"/>
    <cellStyle name="Normal 159" xfId="143"/>
    <cellStyle name="Normal 16" xfId="15"/>
    <cellStyle name="Normal 160" xfId="147"/>
    <cellStyle name="Normal 161" xfId="142"/>
    <cellStyle name="Normal 162" xfId="154"/>
    <cellStyle name="Normal 163" xfId="134"/>
    <cellStyle name="Normal 164" xfId="168"/>
    <cellStyle name="Normal 165" xfId="145"/>
    <cellStyle name="Normal 166" xfId="169"/>
    <cellStyle name="Normal 167" xfId="170"/>
    <cellStyle name="Normal 17" xfId="13"/>
    <cellStyle name="Normal 18" xfId="20"/>
    <cellStyle name="Normal 19" xfId="21"/>
    <cellStyle name="Normal 2" xfId="1"/>
    <cellStyle name="Normal 2 2" xfId="4"/>
    <cellStyle name="Normal 2 3" xfId="47"/>
    <cellStyle name="Normal 2 3 2" xfId="49"/>
    <cellStyle name="Normal 20" xfId="22"/>
    <cellStyle name="Normal 21" xfId="16"/>
    <cellStyle name="Normal 22" xfId="24"/>
    <cellStyle name="Normal 23" xfId="23"/>
    <cellStyle name="Normal 24" xfId="25"/>
    <cellStyle name="Normal 25" xfId="19"/>
    <cellStyle name="Normal 26" xfId="26"/>
    <cellStyle name="Normal 27" xfId="27"/>
    <cellStyle name="Normal 28" xfId="35"/>
    <cellStyle name="Normal 29" xfId="36"/>
    <cellStyle name="Normal 3" xfId="3"/>
    <cellStyle name="Normal 30" xfId="30"/>
    <cellStyle name="Normal 31" xfId="29"/>
    <cellStyle name="Normal 32" xfId="31"/>
    <cellStyle name="Normal 33" xfId="28"/>
    <cellStyle name="Normal 34" xfId="33"/>
    <cellStyle name="Normal 35" xfId="38"/>
    <cellStyle name="Normal 36" xfId="34"/>
    <cellStyle name="Normal 37" xfId="37"/>
    <cellStyle name="Normal 38" xfId="41"/>
    <cellStyle name="Normal 39" xfId="39"/>
    <cellStyle name="Normal 4" xfId="2"/>
    <cellStyle name="Normal 40" xfId="32"/>
    <cellStyle name="Normal 41" xfId="42"/>
    <cellStyle name="Normal 42" xfId="45"/>
    <cellStyle name="Normal 43" xfId="40"/>
    <cellStyle name="Normal 44" xfId="43"/>
    <cellStyle name="Normal 45" xfId="44"/>
    <cellStyle name="Normal 46" xfId="46"/>
    <cellStyle name="Normal 46 2" xfId="48"/>
    <cellStyle name="Normal 47" xfId="50"/>
    <cellStyle name="Normal 48" xfId="62"/>
    <cellStyle name="Normal 49" xfId="56"/>
    <cellStyle name="Normal 5" xfId="5"/>
    <cellStyle name="Normal 50" xfId="58"/>
    <cellStyle name="Normal 51" xfId="66"/>
    <cellStyle name="Normal 52" xfId="67"/>
    <cellStyle name="Normal 53" xfId="59"/>
    <cellStyle name="Normal 54" xfId="63"/>
    <cellStyle name="Normal 55" xfId="68"/>
    <cellStyle name="Normal 56" xfId="55"/>
    <cellStyle name="Normal 57" xfId="60"/>
    <cellStyle name="Normal 58" xfId="54"/>
    <cellStyle name="Normal 59" xfId="69"/>
    <cellStyle name="Normal 6" xfId="7"/>
    <cellStyle name="Normal 60" xfId="70"/>
    <cellStyle name="Normal 61" xfId="53"/>
    <cellStyle name="Normal 62" xfId="65"/>
    <cellStyle name="Normal 63" xfId="52"/>
    <cellStyle name="Normal 64" xfId="61"/>
    <cellStyle name="Normal 65" xfId="72"/>
    <cellStyle name="Normal 66" xfId="73"/>
    <cellStyle name="Normal 67" xfId="64"/>
    <cellStyle name="Normal 68" xfId="71"/>
    <cellStyle name="Normal 69" xfId="51"/>
    <cellStyle name="Normal 7" xfId="9"/>
    <cellStyle name="Normal 70" xfId="57"/>
    <cellStyle name="Normal 71" xfId="74"/>
    <cellStyle name="Normal 72" xfId="75"/>
    <cellStyle name="Normal 73" xfId="76"/>
    <cellStyle name="Normal 74" xfId="79"/>
    <cellStyle name="Normal 75" xfId="77"/>
    <cellStyle name="Normal 76" xfId="78"/>
    <cellStyle name="Normal 77" xfId="81"/>
    <cellStyle name="Normal 78" xfId="80"/>
    <cellStyle name="Normal 79" xfId="83"/>
    <cellStyle name="Normal 8" xfId="6"/>
    <cellStyle name="Normal 80" xfId="88"/>
    <cellStyle name="Normal 81" xfId="86"/>
    <cellStyle name="Normal 82" xfId="92"/>
    <cellStyle name="Normal 83" xfId="90"/>
    <cellStyle name="Normal 84" xfId="93"/>
    <cellStyle name="Normal 85" xfId="84"/>
    <cellStyle name="Normal 86" xfId="94"/>
    <cellStyle name="Normal 87" xfId="87"/>
    <cellStyle name="Normal 88" xfId="95"/>
    <cellStyle name="Normal 89" xfId="85"/>
    <cellStyle name="Normal 9" xfId="10"/>
    <cellStyle name="Normal 90" xfId="96"/>
    <cellStyle name="Normal 91" xfId="82"/>
    <cellStyle name="Normal 92" xfId="97"/>
    <cellStyle name="Normal 93" xfId="89"/>
    <cellStyle name="Normal 94" xfId="98"/>
    <cellStyle name="Normal 95" xfId="91"/>
    <cellStyle name="Normal 96" xfId="99"/>
    <cellStyle name="Normal 97" xfId="101"/>
    <cellStyle name="Normal 98" xfId="100"/>
    <cellStyle name="Normal 99" xfId="105"/>
  </cellStyles>
  <dxfs count="0"/>
  <tableStyles count="0" defaultTableStyle="TableStyleMedium2" defaultPivotStyle="PivotStyleLight16"/>
  <colors>
    <mruColors>
      <color rgb="FF5C5C60"/>
      <color rgb="FFDC001C"/>
      <color rgb="FF93999E"/>
      <color rgb="FF9ACF89"/>
      <color rgb="FFFFD377"/>
      <color rgb="FFADE9E9"/>
      <color rgb="FFFF6C2C"/>
      <color rgb="FF00818C"/>
      <color rgb="FF316066"/>
      <color rgb="FF17C7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zoomScale="80" zoomScaleNormal="80" zoomScalePageLayoutView="80" workbookViewId="0">
      <selection activeCell="C50" sqref="C50"/>
    </sheetView>
  </sheetViews>
  <sheetFormatPr baseColWidth="10" defaultColWidth="8.83203125" defaultRowHeight="14" x14ac:dyDescent="0"/>
  <cols>
    <col min="2" max="2" width="19.33203125" customWidth="1"/>
    <col min="3" max="3" width="12.1640625" customWidth="1"/>
    <col min="4" max="4" width="20.1640625" style="16" customWidth="1"/>
    <col min="5" max="5" width="12.1640625" style="16" customWidth="1"/>
    <col min="6" max="11" width="12.1640625" customWidth="1"/>
    <col min="12" max="12" width="12.1640625" style="11" customWidth="1"/>
  </cols>
  <sheetData>
    <row r="1" spans="2:12">
      <c r="B1" s="14" t="s">
        <v>25</v>
      </c>
    </row>
    <row r="2" spans="2:12">
      <c r="B2" s="14" t="s">
        <v>26</v>
      </c>
      <c r="C2" s="30" t="s">
        <v>9</v>
      </c>
      <c r="D2" s="30"/>
      <c r="E2" s="30"/>
      <c r="F2" s="30"/>
      <c r="G2" s="30"/>
      <c r="H2" s="30"/>
      <c r="I2" s="30"/>
      <c r="J2" s="30"/>
      <c r="K2" s="30"/>
      <c r="L2" s="30"/>
    </row>
    <row r="3" spans="2:12" ht="10.5" customHeight="1">
      <c r="B3" s="29" t="s">
        <v>18</v>
      </c>
      <c r="C3" s="22"/>
      <c r="D3" s="23"/>
      <c r="E3" s="23"/>
      <c r="F3" s="22"/>
      <c r="G3" s="22"/>
      <c r="H3" s="22"/>
      <c r="I3" s="22"/>
      <c r="J3" s="22"/>
      <c r="K3" s="22"/>
      <c r="L3" s="24"/>
    </row>
    <row r="4" spans="2:12" s="13" customFormat="1" ht="45" customHeight="1">
      <c r="C4" s="25" t="s">
        <v>0</v>
      </c>
      <c r="D4" s="26" t="s">
        <v>13</v>
      </c>
      <c r="E4" s="26" t="s">
        <v>5</v>
      </c>
      <c r="F4" s="26" t="s">
        <v>1</v>
      </c>
      <c r="G4" s="26" t="s">
        <v>2</v>
      </c>
      <c r="H4" s="26" t="s">
        <v>3</v>
      </c>
      <c r="I4" s="26" t="s">
        <v>4</v>
      </c>
      <c r="J4" s="26" t="s">
        <v>6</v>
      </c>
      <c r="K4" s="26" t="s">
        <v>7</v>
      </c>
      <c r="L4" s="27" t="s">
        <v>8</v>
      </c>
    </row>
    <row r="5" spans="2:12" s="4" customFormat="1" ht="12.75" customHeight="1">
      <c r="C5" s="6"/>
      <c r="D5" s="8"/>
      <c r="E5" s="8"/>
      <c r="F5" s="8"/>
      <c r="G5" s="8"/>
      <c r="H5" s="8"/>
      <c r="I5" s="8"/>
      <c r="J5" s="8"/>
      <c r="K5" s="8"/>
      <c r="L5" s="12"/>
    </row>
    <row r="6" spans="2:12">
      <c r="B6" s="2"/>
      <c r="C6" s="14">
        <v>12500</v>
      </c>
      <c r="D6" s="14" t="s">
        <v>10</v>
      </c>
      <c r="E6" s="7">
        <f t="shared" ref="E6:E24" si="0">K6+F6</f>
        <v>196066</v>
      </c>
      <c r="F6" s="7">
        <v>232242</v>
      </c>
      <c r="G6" s="7">
        <v>24403</v>
      </c>
      <c r="H6" s="7">
        <v>-62009</v>
      </c>
      <c r="I6" s="7">
        <v>-37606</v>
      </c>
      <c r="J6" s="10">
        <v>1430</v>
      </c>
      <c r="K6" s="1">
        <f>I6+J6</f>
        <v>-36176</v>
      </c>
      <c r="L6" s="11">
        <f>K6/E6</f>
        <v>-0.1845092978894862</v>
      </c>
    </row>
    <row r="7" spans="2:12" s="4" customFormat="1">
      <c r="C7" s="14"/>
      <c r="D7" s="14" t="s">
        <v>11</v>
      </c>
      <c r="E7" s="7">
        <f t="shared" si="0"/>
        <v>207476</v>
      </c>
      <c r="F7" s="7">
        <v>231796</v>
      </c>
      <c r="G7" s="7">
        <v>60140</v>
      </c>
      <c r="H7" s="7">
        <v>-97350</v>
      </c>
      <c r="I7" s="7">
        <v>-37201</v>
      </c>
      <c r="J7" s="1">
        <v>12881</v>
      </c>
      <c r="K7" s="1">
        <f t="shared" ref="K7:K24" si="1">I7+J7</f>
        <v>-24320</v>
      </c>
      <c r="L7" s="11">
        <f t="shared" ref="L7:L24" si="2">K7/E7</f>
        <v>-0.11721837706529913</v>
      </c>
    </row>
    <row r="8" spans="2:12">
      <c r="B8" s="2"/>
      <c r="C8" s="16"/>
      <c r="D8" s="18" t="s">
        <v>12</v>
      </c>
      <c r="E8" s="19">
        <f t="shared" si="0"/>
        <v>195478</v>
      </c>
      <c r="F8" s="19">
        <v>217482</v>
      </c>
      <c r="G8" s="19">
        <v>33133</v>
      </c>
      <c r="H8" s="19">
        <v>-62836</v>
      </c>
      <c r="I8" s="19">
        <v>-29701</v>
      </c>
      <c r="J8" s="20">
        <v>7697</v>
      </c>
      <c r="K8" s="20">
        <f t="shared" si="1"/>
        <v>-22004</v>
      </c>
      <c r="L8" s="21">
        <f t="shared" si="2"/>
        <v>-0.11256509683954205</v>
      </c>
    </row>
    <row r="9" spans="2:12" s="4" customFormat="1">
      <c r="C9" s="16"/>
      <c r="D9" s="14"/>
      <c r="E9" s="7"/>
      <c r="F9" s="7"/>
      <c r="G9" s="7"/>
      <c r="H9" s="7"/>
      <c r="I9" s="7"/>
      <c r="J9" s="1"/>
      <c r="K9" s="1"/>
      <c r="L9" s="11"/>
    </row>
    <row r="10" spans="2:12">
      <c r="B10" s="2"/>
      <c r="C10" s="14">
        <v>50000</v>
      </c>
      <c r="D10" s="14" t="s">
        <v>10</v>
      </c>
      <c r="E10" s="7">
        <f t="shared" si="0"/>
        <v>769637</v>
      </c>
      <c r="F10" s="7">
        <v>675580</v>
      </c>
      <c r="G10" s="7">
        <v>97610</v>
      </c>
      <c r="H10" s="7">
        <v>987</v>
      </c>
      <c r="I10" s="7">
        <v>98594</v>
      </c>
      <c r="J10" s="1">
        <v>-4537</v>
      </c>
      <c r="K10" s="1">
        <f t="shared" si="1"/>
        <v>94057</v>
      </c>
      <c r="L10" s="11">
        <f t="shared" si="2"/>
        <v>0.12220956113076684</v>
      </c>
    </row>
    <row r="11" spans="2:12">
      <c r="B11" s="2"/>
      <c r="C11" s="16"/>
      <c r="D11" s="14" t="s">
        <v>11</v>
      </c>
      <c r="E11" s="7">
        <f t="shared" si="0"/>
        <v>842792</v>
      </c>
      <c r="F11" s="7">
        <v>612342</v>
      </c>
      <c r="G11" s="7">
        <v>240585</v>
      </c>
      <c r="H11" s="7">
        <v>450</v>
      </c>
      <c r="I11" s="7">
        <v>241035</v>
      </c>
      <c r="J11" s="1">
        <v>-10585</v>
      </c>
      <c r="K11" s="1">
        <f t="shared" si="1"/>
        <v>230450</v>
      </c>
      <c r="L11" s="11">
        <f t="shared" si="2"/>
        <v>0.27343638762589106</v>
      </c>
    </row>
    <row r="12" spans="2:12" s="4" customFormat="1">
      <c r="C12" s="16"/>
      <c r="D12" s="18" t="s">
        <v>12</v>
      </c>
      <c r="E12" s="19">
        <f t="shared" si="0"/>
        <v>850841</v>
      </c>
      <c r="F12" s="19">
        <v>645435</v>
      </c>
      <c r="G12" s="19">
        <v>132536</v>
      </c>
      <c r="H12" s="19">
        <v>4813</v>
      </c>
      <c r="I12" s="19">
        <v>203614</v>
      </c>
      <c r="J12" s="20">
        <v>1792</v>
      </c>
      <c r="K12" s="20">
        <f t="shared" si="1"/>
        <v>205406</v>
      </c>
      <c r="L12" s="21">
        <f t="shared" si="2"/>
        <v>0.24141525855006987</v>
      </c>
    </row>
    <row r="13" spans="2:12" s="4" customFormat="1">
      <c r="C13" s="16"/>
      <c r="D13" s="14"/>
      <c r="E13" s="7"/>
      <c r="F13" s="7"/>
      <c r="G13" s="7"/>
      <c r="H13" s="7"/>
      <c r="I13" s="7"/>
      <c r="J13" s="1"/>
      <c r="K13" s="1"/>
      <c r="L13" s="11"/>
    </row>
    <row r="14" spans="2:12">
      <c r="B14" s="2"/>
      <c r="C14" s="14">
        <v>250000</v>
      </c>
      <c r="D14" s="14" t="s">
        <v>10</v>
      </c>
      <c r="E14" s="7">
        <f t="shared" si="0"/>
        <v>3764254</v>
      </c>
      <c r="F14" s="7">
        <v>2796245</v>
      </c>
      <c r="G14" s="7">
        <v>346728</v>
      </c>
      <c r="H14" s="7">
        <v>553764</v>
      </c>
      <c r="I14" s="7">
        <v>900493</v>
      </c>
      <c r="J14" s="1">
        <v>67516</v>
      </c>
      <c r="K14" s="1">
        <f t="shared" si="1"/>
        <v>968009</v>
      </c>
      <c r="L14" s="11">
        <f t="shared" si="2"/>
        <v>0.25715825765211381</v>
      </c>
    </row>
    <row r="15" spans="2:12">
      <c r="B15" s="2"/>
      <c r="C15" s="16"/>
      <c r="D15" s="14" t="s">
        <v>11</v>
      </c>
      <c r="E15" s="7">
        <f t="shared" si="0"/>
        <v>4007741</v>
      </c>
      <c r="F15" s="7">
        <v>2200936</v>
      </c>
      <c r="G15" s="7">
        <v>855058</v>
      </c>
      <c r="H15" s="7">
        <v>852722</v>
      </c>
      <c r="I15" s="7">
        <v>1707780</v>
      </c>
      <c r="J15" s="1">
        <v>99025</v>
      </c>
      <c r="K15" s="1">
        <f t="shared" si="1"/>
        <v>1806805</v>
      </c>
      <c r="L15" s="11">
        <f t="shared" si="2"/>
        <v>0.45082878359654477</v>
      </c>
    </row>
    <row r="16" spans="2:12" s="4" customFormat="1">
      <c r="C16" s="16"/>
      <c r="D16" s="18" t="s">
        <v>12</v>
      </c>
      <c r="E16" s="19">
        <f t="shared" si="0"/>
        <v>3799753</v>
      </c>
      <c r="F16" s="19">
        <v>2424990</v>
      </c>
      <c r="G16" s="19">
        <v>506698</v>
      </c>
      <c r="H16" s="19">
        <v>683702</v>
      </c>
      <c r="I16" s="19">
        <v>1190400</v>
      </c>
      <c r="J16" s="20">
        <v>184363</v>
      </c>
      <c r="K16" s="20">
        <f t="shared" si="1"/>
        <v>1374763</v>
      </c>
      <c r="L16" s="21">
        <f t="shared" si="2"/>
        <v>0.36180325405361874</v>
      </c>
    </row>
    <row r="17" spans="2:12" s="4" customFormat="1">
      <c r="C17" s="16"/>
      <c r="D17" s="14"/>
      <c r="E17" s="7"/>
      <c r="F17" s="7"/>
      <c r="G17" s="7"/>
      <c r="H17" s="7"/>
      <c r="I17" s="7"/>
      <c r="J17" s="1"/>
      <c r="K17" s="1"/>
      <c r="L17" s="11"/>
    </row>
    <row r="18" spans="2:12">
      <c r="B18" s="2"/>
      <c r="C18" s="14">
        <v>1000000</v>
      </c>
      <c r="D18" s="14" t="s">
        <v>10</v>
      </c>
      <c r="E18" s="7">
        <f t="shared" si="0"/>
        <v>14083003</v>
      </c>
      <c r="F18" s="7">
        <v>8414605</v>
      </c>
      <c r="G18" s="7">
        <v>908679</v>
      </c>
      <c r="H18" s="7">
        <v>4348852</v>
      </c>
      <c r="I18" s="7">
        <v>5257527</v>
      </c>
      <c r="J18" s="1">
        <v>410871</v>
      </c>
      <c r="K18" s="1">
        <f t="shared" si="1"/>
        <v>5668398</v>
      </c>
      <c r="L18" s="11">
        <f t="shared" si="2"/>
        <v>0.40249923968630841</v>
      </c>
    </row>
    <row r="19" spans="2:12">
      <c r="B19" s="2"/>
      <c r="C19" s="16"/>
      <c r="D19" s="14" t="s">
        <v>11</v>
      </c>
      <c r="E19" s="7">
        <f t="shared" si="0"/>
        <v>14656130</v>
      </c>
      <c r="F19" s="7">
        <v>5422706</v>
      </c>
      <c r="G19" s="7">
        <v>2108759</v>
      </c>
      <c r="H19" s="7">
        <v>6634189</v>
      </c>
      <c r="I19" s="7">
        <v>8742948</v>
      </c>
      <c r="J19" s="1">
        <v>490476</v>
      </c>
      <c r="K19" s="1">
        <f t="shared" si="1"/>
        <v>9233424</v>
      </c>
      <c r="L19" s="11">
        <f t="shared" si="2"/>
        <v>0.63000423713490528</v>
      </c>
    </row>
    <row r="20" spans="2:12" s="4" customFormat="1">
      <c r="C20" s="16"/>
      <c r="D20" s="18" t="s">
        <v>12</v>
      </c>
      <c r="E20" s="19">
        <f t="shared" si="0"/>
        <v>14058059</v>
      </c>
      <c r="F20" s="19">
        <v>6319883</v>
      </c>
      <c r="G20" s="19">
        <v>1355230</v>
      </c>
      <c r="H20" s="19">
        <v>5333622</v>
      </c>
      <c r="I20" s="19">
        <v>6688853</v>
      </c>
      <c r="J20" s="20">
        <v>1049323</v>
      </c>
      <c r="K20" s="20">
        <f t="shared" si="1"/>
        <v>7738176</v>
      </c>
      <c r="L20" s="21">
        <f t="shared" si="2"/>
        <v>0.55044412603475346</v>
      </c>
    </row>
    <row r="21" spans="2:12" s="4" customFormat="1">
      <c r="C21" s="16"/>
      <c r="D21" s="14"/>
      <c r="E21" s="7"/>
      <c r="F21" s="7"/>
      <c r="G21" s="7"/>
      <c r="H21" s="7"/>
      <c r="I21" s="7"/>
      <c r="J21" s="1"/>
      <c r="K21" s="1"/>
      <c r="L21" s="11"/>
    </row>
    <row r="22" spans="2:12">
      <c r="B22" s="2"/>
      <c r="C22" s="14" t="s">
        <v>16</v>
      </c>
      <c r="D22" s="14" t="s">
        <v>10</v>
      </c>
      <c r="E22" s="7">
        <f t="shared" si="0"/>
        <v>23321224</v>
      </c>
      <c r="F22" s="7">
        <v>12643413</v>
      </c>
      <c r="G22" s="7">
        <v>1345074</v>
      </c>
      <c r="H22" s="7">
        <v>4186893</v>
      </c>
      <c r="I22" s="7">
        <v>5531966</v>
      </c>
      <c r="J22" s="1">
        <v>5145845</v>
      </c>
      <c r="K22" s="1">
        <f t="shared" si="1"/>
        <v>10677811</v>
      </c>
      <c r="L22" s="11">
        <f t="shared" si="2"/>
        <v>0.45785808669390593</v>
      </c>
    </row>
    <row r="23" spans="2:12">
      <c r="B23" s="2"/>
      <c r="C23" s="2"/>
      <c r="D23" s="14" t="s">
        <v>11</v>
      </c>
      <c r="E23" s="7">
        <f t="shared" si="0"/>
        <v>22244853</v>
      </c>
      <c r="F23" s="7">
        <v>8744093</v>
      </c>
      <c r="G23" s="7">
        <v>1470784</v>
      </c>
      <c r="H23" s="7">
        <v>4553960</v>
      </c>
      <c r="I23" s="7">
        <v>6024742</v>
      </c>
      <c r="J23" s="1">
        <v>7476018</v>
      </c>
      <c r="K23" s="1">
        <f t="shared" si="1"/>
        <v>13500760</v>
      </c>
      <c r="L23" s="11">
        <f t="shared" si="2"/>
        <v>0.60691612572130726</v>
      </c>
    </row>
    <row r="24" spans="2:12">
      <c r="D24" s="18" t="s">
        <v>12</v>
      </c>
      <c r="E24" s="19">
        <f t="shared" si="0"/>
        <v>22915303</v>
      </c>
      <c r="F24" s="20">
        <v>10460194</v>
      </c>
      <c r="G24" s="20">
        <v>1517801</v>
      </c>
      <c r="H24" s="20">
        <v>4671972</v>
      </c>
      <c r="I24" s="20">
        <v>6189772</v>
      </c>
      <c r="J24" s="20">
        <v>6265337</v>
      </c>
      <c r="K24" s="20">
        <f t="shared" si="1"/>
        <v>12455109</v>
      </c>
      <c r="L24" s="21">
        <f t="shared" si="2"/>
        <v>0.54352800833573967</v>
      </c>
    </row>
    <row r="26" spans="2:12">
      <c r="C26" s="3"/>
      <c r="D26" s="15"/>
      <c r="F26" s="1"/>
      <c r="I26" s="1"/>
      <c r="K26" s="1"/>
    </row>
    <row r="30" spans="2:12">
      <c r="D30"/>
      <c r="E30" s="17"/>
      <c r="L30"/>
    </row>
  </sheetData>
  <sheetProtection password="E5B0" sheet="1" objects="1" scenarios="1"/>
  <mergeCells count="1">
    <mergeCell ref="C2:L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zoomScale="80" zoomScaleNormal="80" zoomScalePageLayoutView="80" workbookViewId="0">
      <selection activeCell="C50" sqref="C50"/>
    </sheetView>
  </sheetViews>
  <sheetFormatPr baseColWidth="10" defaultColWidth="8.83203125" defaultRowHeight="14" x14ac:dyDescent="0"/>
  <cols>
    <col min="1" max="1" width="8.83203125" style="4"/>
    <col min="2" max="2" width="19.33203125" style="4" customWidth="1"/>
    <col min="3" max="3" width="12.1640625" style="4" customWidth="1"/>
    <col min="4" max="4" width="20.1640625" style="16" customWidth="1"/>
    <col min="5" max="5" width="12.6640625" style="16" bestFit="1" customWidth="1"/>
    <col min="6" max="6" width="12.6640625" style="4" bestFit="1" customWidth="1"/>
    <col min="7" max="11" width="12.1640625" style="4" customWidth="1"/>
    <col min="12" max="12" width="12.1640625" style="11" customWidth="1"/>
    <col min="13" max="16384" width="8.83203125" style="4"/>
  </cols>
  <sheetData>
    <row r="1" spans="2:12">
      <c r="B1" s="14" t="s">
        <v>23</v>
      </c>
    </row>
    <row r="2" spans="2:12">
      <c r="B2" s="14" t="s">
        <v>17</v>
      </c>
      <c r="C2" s="30" t="s">
        <v>14</v>
      </c>
      <c r="D2" s="30"/>
      <c r="E2" s="30"/>
      <c r="F2" s="30"/>
      <c r="G2" s="30"/>
      <c r="H2" s="30"/>
      <c r="I2" s="30"/>
      <c r="J2" s="30"/>
      <c r="K2" s="30"/>
      <c r="L2" s="30"/>
    </row>
    <row r="3" spans="2:12" ht="10.5" customHeight="1">
      <c r="B3" s="29" t="s">
        <v>24</v>
      </c>
      <c r="C3" s="22"/>
      <c r="D3" s="23"/>
      <c r="E3" s="23"/>
      <c r="F3" s="22"/>
      <c r="G3" s="22"/>
      <c r="H3" s="22"/>
      <c r="I3" s="22"/>
      <c r="J3" s="22"/>
      <c r="K3" s="22"/>
      <c r="L3" s="24"/>
    </row>
    <row r="4" spans="2:12" s="13" customFormat="1" ht="45" customHeight="1">
      <c r="C4" s="25" t="s">
        <v>0</v>
      </c>
      <c r="D4" s="26" t="s">
        <v>13</v>
      </c>
      <c r="E4" s="26" t="s">
        <v>5</v>
      </c>
      <c r="F4" s="26" t="s">
        <v>1</v>
      </c>
      <c r="G4" s="26" t="s">
        <v>2</v>
      </c>
      <c r="H4" s="26" t="s">
        <v>3</v>
      </c>
      <c r="I4" s="26" t="s">
        <v>4</v>
      </c>
      <c r="J4" s="26" t="s">
        <v>6</v>
      </c>
      <c r="K4" s="26" t="s">
        <v>7</v>
      </c>
      <c r="L4" s="27" t="s">
        <v>8</v>
      </c>
    </row>
    <row r="5" spans="2:12" ht="12.75" customHeight="1">
      <c r="C5" s="6"/>
      <c r="D5" s="8"/>
      <c r="E5" s="8"/>
      <c r="F5" s="8"/>
      <c r="G5" s="8"/>
      <c r="H5" s="8"/>
      <c r="I5" s="8"/>
      <c r="J5" s="8"/>
      <c r="K5" s="8"/>
      <c r="L5" s="12"/>
    </row>
    <row r="6" spans="2:12">
      <c r="C6" s="14">
        <v>12500</v>
      </c>
      <c r="D6" s="14" t="s">
        <v>10</v>
      </c>
      <c r="E6" s="9">
        <f>K6+F6</f>
        <v>226609</v>
      </c>
      <c r="F6" s="7">
        <v>216036</v>
      </c>
      <c r="G6" s="7">
        <v>20158</v>
      </c>
      <c r="H6" s="7">
        <v>-15083</v>
      </c>
      <c r="I6" s="7">
        <v>5075</v>
      </c>
      <c r="J6" s="1">
        <v>5498</v>
      </c>
      <c r="K6" s="1">
        <f>I6+J6</f>
        <v>10573</v>
      </c>
      <c r="L6" s="11">
        <f>K6/E6</f>
        <v>4.6657458441632944E-2</v>
      </c>
    </row>
    <row r="7" spans="2:12">
      <c r="C7" s="14"/>
      <c r="D7" s="14" t="s">
        <v>11</v>
      </c>
      <c r="E7" s="9">
        <f t="shared" ref="E7:E24" si="0">K7+F7</f>
        <v>236742</v>
      </c>
      <c r="F7" s="7">
        <v>200737</v>
      </c>
      <c r="G7" s="7">
        <v>49679</v>
      </c>
      <c r="H7" s="7">
        <v>-23677</v>
      </c>
      <c r="I7" s="7">
        <v>26003</v>
      </c>
      <c r="J7" s="1">
        <v>10002</v>
      </c>
      <c r="K7" s="1">
        <f t="shared" ref="K7:K24" si="1">I7+J7</f>
        <v>36005</v>
      </c>
      <c r="L7" s="11">
        <f t="shared" ref="L7:L24" si="2">K7/E7</f>
        <v>0.15208539253702344</v>
      </c>
    </row>
    <row r="8" spans="2:12">
      <c r="C8" s="16"/>
      <c r="D8" s="18" t="s">
        <v>12</v>
      </c>
      <c r="E8" s="28">
        <f t="shared" si="0"/>
        <v>223031</v>
      </c>
      <c r="F8" s="19">
        <v>208317</v>
      </c>
      <c r="G8" s="19">
        <v>21012</v>
      </c>
      <c r="H8" s="19">
        <v>-15083</v>
      </c>
      <c r="I8" s="19">
        <v>5929</v>
      </c>
      <c r="J8" s="20">
        <v>8785</v>
      </c>
      <c r="K8" s="20">
        <f t="shared" si="1"/>
        <v>14714</v>
      </c>
      <c r="L8" s="21">
        <f t="shared" si="2"/>
        <v>6.5972891660800517E-2</v>
      </c>
    </row>
    <row r="9" spans="2:12">
      <c r="C9" s="16"/>
      <c r="D9" s="14"/>
      <c r="E9" s="9"/>
      <c r="F9" s="7"/>
      <c r="G9" s="7"/>
      <c r="H9" s="7"/>
      <c r="I9" s="7"/>
      <c r="J9" s="1"/>
      <c r="K9" s="1"/>
    </row>
    <row r="10" spans="2:12">
      <c r="C10" s="14">
        <v>50000</v>
      </c>
      <c r="D10" s="14" t="s">
        <v>10</v>
      </c>
      <c r="E10" s="9">
        <f t="shared" si="0"/>
        <v>756991</v>
      </c>
      <c r="F10" s="7">
        <v>641781</v>
      </c>
      <c r="G10" s="7">
        <v>80633</v>
      </c>
      <c r="H10" s="7">
        <v>25264</v>
      </c>
      <c r="I10" s="7">
        <v>105889</v>
      </c>
      <c r="J10" s="1">
        <v>9321</v>
      </c>
      <c r="K10" s="1">
        <f t="shared" si="1"/>
        <v>115210</v>
      </c>
      <c r="L10" s="11">
        <f t="shared" si="2"/>
        <v>0.15219467602653136</v>
      </c>
    </row>
    <row r="11" spans="2:12">
      <c r="C11" s="16"/>
      <c r="D11" s="14" t="s">
        <v>11</v>
      </c>
      <c r="E11" s="9">
        <f t="shared" si="0"/>
        <v>784401</v>
      </c>
      <c r="F11" s="7">
        <v>581925</v>
      </c>
      <c r="G11" s="7">
        <v>198739</v>
      </c>
      <c r="H11" s="7">
        <v>38895</v>
      </c>
      <c r="I11" s="7">
        <v>237635</v>
      </c>
      <c r="J11" s="1">
        <v>-35159</v>
      </c>
      <c r="K11" s="1">
        <f t="shared" si="1"/>
        <v>202476</v>
      </c>
      <c r="L11" s="11">
        <f t="shared" si="2"/>
        <v>0.25812817678712802</v>
      </c>
    </row>
    <row r="12" spans="2:12">
      <c r="C12" s="16"/>
      <c r="D12" s="18" t="s">
        <v>12</v>
      </c>
      <c r="E12" s="28">
        <f t="shared" si="0"/>
        <v>760781</v>
      </c>
      <c r="F12" s="19">
        <v>635714</v>
      </c>
      <c r="G12" s="19">
        <v>84048</v>
      </c>
      <c r="H12" s="19">
        <v>25210</v>
      </c>
      <c r="I12" s="19">
        <v>109249</v>
      </c>
      <c r="J12" s="20">
        <v>15818</v>
      </c>
      <c r="K12" s="20">
        <f t="shared" si="1"/>
        <v>125067</v>
      </c>
      <c r="L12" s="21">
        <f t="shared" si="2"/>
        <v>0.16439290676291862</v>
      </c>
    </row>
    <row r="13" spans="2:12">
      <c r="C13" s="16"/>
      <c r="D13" s="14"/>
      <c r="E13" s="9"/>
      <c r="F13" s="7"/>
      <c r="G13" s="7"/>
      <c r="H13" s="7"/>
      <c r="I13" s="7"/>
      <c r="J13" s="1"/>
      <c r="K13" s="1"/>
    </row>
    <row r="14" spans="2:12">
      <c r="C14" s="14">
        <v>250000</v>
      </c>
      <c r="D14" s="14" t="s">
        <v>10</v>
      </c>
      <c r="E14" s="9">
        <f t="shared" si="0"/>
        <v>3544584</v>
      </c>
      <c r="F14" s="7">
        <v>2547258</v>
      </c>
      <c r="G14" s="7">
        <v>276135</v>
      </c>
      <c r="H14" s="7">
        <v>550123</v>
      </c>
      <c r="I14" s="7">
        <v>826258</v>
      </c>
      <c r="J14" s="1">
        <v>171068</v>
      </c>
      <c r="K14" s="1">
        <f t="shared" si="1"/>
        <v>997326</v>
      </c>
      <c r="L14" s="11">
        <f t="shared" si="2"/>
        <v>0.2813661631379028</v>
      </c>
    </row>
    <row r="15" spans="2:12">
      <c r="C15" s="16"/>
      <c r="D15" s="14" t="s">
        <v>11</v>
      </c>
      <c r="E15" s="9">
        <f t="shared" si="0"/>
        <v>3730997</v>
      </c>
      <c r="F15" s="7">
        <v>2029417</v>
      </c>
      <c r="G15" s="7">
        <v>678618</v>
      </c>
      <c r="H15" s="7">
        <v>822883</v>
      </c>
      <c r="I15" s="7">
        <v>1501503</v>
      </c>
      <c r="J15" s="1">
        <v>200077</v>
      </c>
      <c r="K15" s="1">
        <f t="shared" si="1"/>
        <v>1701580</v>
      </c>
      <c r="L15" s="11">
        <f t="shared" si="2"/>
        <v>0.45606576472722976</v>
      </c>
    </row>
    <row r="16" spans="2:12">
      <c r="C16" s="16"/>
      <c r="D16" s="18" t="s">
        <v>12</v>
      </c>
      <c r="E16" s="28">
        <f t="shared" si="0"/>
        <v>3510457</v>
      </c>
      <c r="F16" s="19">
        <v>2345901</v>
      </c>
      <c r="G16" s="19">
        <v>295810</v>
      </c>
      <c r="H16" s="19">
        <v>596085</v>
      </c>
      <c r="I16" s="19">
        <v>891896</v>
      </c>
      <c r="J16" s="20">
        <v>272660</v>
      </c>
      <c r="K16" s="20">
        <f t="shared" si="1"/>
        <v>1164556</v>
      </c>
      <c r="L16" s="21">
        <f t="shared" si="2"/>
        <v>0.33173914393482101</v>
      </c>
    </row>
    <row r="17" spans="3:12">
      <c r="C17" s="16"/>
      <c r="D17" s="14"/>
      <c r="E17" s="9"/>
      <c r="F17" s="7"/>
      <c r="G17" s="7"/>
      <c r="H17" s="7"/>
      <c r="I17" s="7"/>
      <c r="J17" s="1"/>
      <c r="K17" s="1"/>
    </row>
    <row r="18" spans="3:12">
      <c r="C18" s="14">
        <v>1000000</v>
      </c>
      <c r="D18" s="14" t="s">
        <v>10</v>
      </c>
      <c r="E18" s="9">
        <f t="shared" si="0"/>
        <v>12671974</v>
      </c>
      <c r="F18" s="7">
        <v>6779253</v>
      </c>
      <c r="G18" s="7">
        <v>867166</v>
      </c>
      <c r="H18" s="7">
        <v>4109615</v>
      </c>
      <c r="I18" s="7">
        <v>4976778</v>
      </c>
      <c r="J18" s="1">
        <v>915943</v>
      </c>
      <c r="K18" s="1">
        <f t="shared" si="1"/>
        <v>5892721</v>
      </c>
      <c r="L18" s="11">
        <f t="shared" si="2"/>
        <v>0.46501997242102927</v>
      </c>
    </row>
    <row r="19" spans="3:12">
      <c r="C19" s="16"/>
      <c r="D19" s="14" t="s">
        <v>11</v>
      </c>
      <c r="E19" s="9">
        <f t="shared" si="0"/>
        <v>13100587</v>
      </c>
      <c r="F19" s="7">
        <v>4383062</v>
      </c>
      <c r="G19" s="7">
        <v>1806449</v>
      </c>
      <c r="H19" s="7">
        <v>5918794</v>
      </c>
      <c r="I19" s="7">
        <v>7725246</v>
      </c>
      <c r="J19" s="1">
        <v>992279</v>
      </c>
      <c r="K19" s="1">
        <f t="shared" si="1"/>
        <v>8717525</v>
      </c>
      <c r="L19" s="11">
        <f t="shared" si="2"/>
        <v>0.66543010629981691</v>
      </c>
    </row>
    <row r="20" spans="3:12">
      <c r="C20" s="16"/>
      <c r="D20" s="18" t="s">
        <v>12</v>
      </c>
      <c r="E20" s="28">
        <f t="shared" si="0"/>
        <v>12531512</v>
      </c>
      <c r="F20" s="19">
        <v>5826814</v>
      </c>
      <c r="G20" s="19">
        <v>964163</v>
      </c>
      <c r="H20" s="19">
        <v>4402091</v>
      </c>
      <c r="I20" s="19">
        <v>5366254</v>
      </c>
      <c r="J20" s="20">
        <v>1338444</v>
      </c>
      <c r="K20" s="20">
        <f t="shared" si="1"/>
        <v>6704698</v>
      </c>
      <c r="L20" s="21">
        <f t="shared" si="2"/>
        <v>0.53502705818739194</v>
      </c>
    </row>
    <row r="21" spans="3:12">
      <c r="C21" s="16"/>
      <c r="D21" s="14"/>
      <c r="E21" s="9"/>
      <c r="F21" s="7"/>
      <c r="G21" s="7"/>
      <c r="H21" s="7"/>
      <c r="I21" s="7"/>
      <c r="J21" s="1"/>
      <c r="K21" s="1"/>
    </row>
    <row r="22" spans="3:12">
      <c r="C22" s="14" t="s">
        <v>16</v>
      </c>
      <c r="D22" s="14" t="s">
        <v>10</v>
      </c>
      <c r="E22" s="9">
        <f t="shared" si="0"/>
        <v>17570267</v>
      </c>
      <c r="F22" s="7">
        <v>10019277</v>
      </c>
      <c r="G22" s="7">
        <v>925218</v>
      </c>
      <c r="H22" s="7">
        <v>2897129</v>
      </c>
      <c r="I22" s="7">
        <v>3822348</v>
      </c>
      <c r="J22" s="1">
        <v>3728642</v>
      </c>
      <c r="K22" s="1">
        <f t="shared" si="1"/>
        <v>7550990</v>
      </c>
      <c r="L22" s="11">
        <f t="shared" si="2"/>
        <v>0.4297595477632753</v>
      </c>
    </row>
    <row r="23" spans="3:12">
      <c r="D23" s="14" t="s">
        <v>11</v>
      </c>
      <c r="E23" s="9">
        <f t="shared" si="0"/>
        <v>16771112</v>
      </c>
      <c r="F23" s="7">
        <v>7328410</v>
      </c>
      <c r="G23" s="7">
        <v>981927</v>
      </c>
      <c r="H23" s="7">
        <v>3067266</v>
      </c>
      <c r="I23" s="7">
        <v>4049189</v>
      </c>
      <c r="J23" s="1">
        <v>5393513</v>
      </c>
      <c r="K23" s="1">
        <f t="shared" si="1"/>
        <v>9442702</v>
      </c>
      <c r="L23" s="11">
        <f t="shared" si="2"/>
        <v>0.56303374516847782</v>
      </c>
    </row>
    <row r="24" spans="3:12">
      <c r="D24" s="18" t="s">
        <v>12</v>
      </c>
      <c r="E24" s="28">
        <f t="shared" si="0"/>
        <v>17311391</v>
      </c>
      <c r="F24" s="20">
        <v>8753143</v>
      </c>
      <c r="G24" s="20">
        <v>1014705</v>
      </c>
      <c r="H24" s="20">
        <v>3154890</v>
      </c>
      <c r="I24" s="20">
        <v>4169594</v>
      </c>
      <c r="J24" s="20">
        <v>4388654</v>
      </c>
      <c r="K24" s="20">
        <f t="shared" si="1"/>
        <v>8558248</v>
      </c>
      <c r="L24" s="21">
        <f t="shared" si="2"/>
        <v>0.49437090295054859</v>
      </c>
    </row>
    <row r="26" spans="3:12">
      <c r="C26" s="6"/>
      <c r="D26" s="15"/>
    </row>
    <row r="28" spans="3:12">
      <c r="D28" s="4"/>
      <c r="L28" s="4"/>
    </row>
    <row r="29" spans="3:12">
      <c r="D29" s="4"/>
      <c r="L29" s="4"/>
    </row>
    <row r="30" spans="3:12">
      <c r="D30" s="4"/>
      <c r="E30" s="17"/>
      <c r="L30" s="4"/>
    </row>
  </sheetData>
  <sheetProtection password="E5B0" sheet="1" objects="1" scenarios="1"/>
  <mergeCells count="1">
    <mergeCell ref="C2:L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zoomScale="80" zoomScaleNormal="80" zoomScalePageLayoutView="80" workbookViewId="0">
      <selection activeCell="C50" sqref="C50"/>
    </sheetView>
  </sheetViews>
  <sheetFormatPr baseColWidth="10" defaultColWidth="8.83203125" defaultRowHeight="14" x14ac:dyDescent="0"/>
  <cols>
    <col min="1" max="1" width="8.83203125" style="4"/>
    <col min="2" max="2" width="19.33203125" style="4" customWidth="1"/>
    <col min="3" max="3" width="12.1640625" style="4" customWidth="1"/>
    <col min="4" max="4" width="20.1640625" style="16" customWidth="1"/>
    <col min="5" max="5" width="12.1640625" style="16" customWidth="1"/>
    <col min="6" max="11" width="12.1640625" style="4" customWidth="1"/>
    <col min="12" max="12" width="12.1640625" style="11" customWidth="1"/>
    <col min="13" max="16384" width="8.83203125" style="4"/>
  </cols>
  <sheetData>
    <row r="1" spans="2:12">
      <c r="B1" s="14" t="s">
        <v>23</v>
      </c>
    </row>
    <row r="2" spans="2:12">
      <c r="B2" s="14" t="s">
        <v>17</v>
      </c>
      <c r="C2" s="30" t="s">
        <v>15</v>
      </c>
      <c r="D2" s="30"/>
      <c r="E2" s="30"/>
      <c r="F2" s="30"/>
      <c r="G2" s="30"/>
      <c r="H2" s="30"/>
      <c r="I2" s="30"/>
      <c r="J2" s="30"/>
      <c r="K2" s="30"/>
      <c r="L2" s="30"/>
    </row>
    <row r="3" spans="2:12" ht="10.5" customHeight="1">
      <c r="B3" s="29" t="s">
        <v>24</v>
      </c>
      <c r="C3" s="22"/>
      <c r="D3" s="23"/>
      <c r="E3" s="23"/>
      <c r="F3" s="22"/>
      <c r="G3" s="22"/>
      <c r="H3" s="22"/>
      <c r="I3" s="22"/>
      <c r="J3" s="22"/>
      <c r="K3" s="22"/>
      <c r="L3" s="24"/>
    </row>
    <row r="4" spans="2:12" s="13" customFormat="1" ht="45" customHeight="1">
      <c r="C4" s="25" t="s">
        <v>0</v>
      </c>
      <c r="D4" s="26" t="s">
        <v>13</v>
      </c>
      <c r="E4" s="26" t="s">
        <v>5</v>
      </c>
      <c r="F4" s="26" t="s">
        <v>1</v>
      </c>
      <c r="G4" s="26" t="s">
        <v>2</v>
      </c>
      <c r="H4" s="26" t="s">
        <v>3</v>
      </c>
      <c r="I4" s="26" t="s">
        <v>4</v>
      </c>
      <c r="J4" s="26" t="s">
        <v>6</v>
      </c>
      <c r="K4" s="26" t="s">
        <v>7</v>
      </c>
      <c r="L4" s="27" t="s">
        <v>8</v>
      </c>
    </row>
    <row r="5" spans="2:12" ht="12.75" customHeight="1">
      <c r="C5" s="6"/>
      <c r="D5" s="8"/>
      <c r="E5" s="8"/>
      <c r="F5" s="8"/>
      <c r="G5" s="8"/>
      <c r="H5" s="8"/>
      <c r="I5" s="8"/>
      <c r="J5" s="8"/>
      <c r="K5" s="8"/>
      <c r="L5" s="12"/>
    </row>
    <row r="6" spans="2:12">
      <c r="C6" s="14">
        <v>12500</v>
      </c>
      <c r="D6" s="14" t="s">
        <v>10</v>
      </c>
      <c r="E6" s="9">
        <f>K6+F6</f>
        <v>227277</v>
      </c>
      <c r="F6" s="7">
        <v>210061</v>
      </c>
      <c r="G6" s="7">
        <v>7545</v>
      </c>
      <c r="H6" s="7">
        <v>-1715</v>
      </c>
      <c r="I6" s="7">
        <v>5829</v>
      </c>
      <c r="J6" s="1">
        <v>11387</v>
      </c>
      <c r="K6" s="1">
        <f>I6+J6</f>
        <v>17216</v>
      </c>
      <c r="L6" s="11">
        <f>K6/E6</f>
        <v>7.5748975919252712E-2</v>
      </c>
    </row>
    <row r="7" spans="2:12">
      <c r="C7" s="14"/>
      <c r="D7" s="14" t="s">
        <v>11</v>
      </c>
      <c r="E7" s="9">
        <f t="shared" ref="E7:E24" si="0">K7+F7</f>
        <v>230533</v>
      </c>
      <c r="F7" s="7">
        <v>198270</v>
      </c>
      <c r="G7" s="7">
        <v>18593</v>
      </c>
      <c r="H7" s="7">
        <v>-2692</v>
      </c>
      <c r="I7" s="7">
        <v>15902</v>
      </c>
      <c r="J7" s="1">
        <v>16361</v>
      </c>
      <c r="K7" s="1">
        <f t="shared" ref="K7:K24" si="1">I7+J7</f>
        <v>32263</v>
      </c>
      <c r="L7" s="11">
        <f t="shared" ref="L7:L24" si="2">K7/E7</f>
        <v>0.13994959506881879</v>
      </c>
    </row>
    <row r="8" spans="2:12">
      <c r="C8" s="16"/>
      <c r="D8" s="18" t="s">
        <v>12</v>
      </c>
      <c r="E8" s="28">
        <f t="shared" si="0"/>
        <v>226249</v>
      </c>
      <c r="F8" s="19">
        <v>206890</v>
      </c>
      <c r="G8" s="19">
        <v>7545</v>
      </c>
      <c r="H8" s="19">
        <v>-1715</v>
      </c>
      <c r="I8" s="19">
        <v>5829</v>
      </c>
      <c r="J8" s="20">
        <v>13530</v>
      </c>
      <c r="K8" s="20">
        <f t="shared" si="1"/>
        <v>19359</v>
      </c>
      <c r="L8" s="21">
        <f t="shared" si="2"/>
        <v>8.55650190719075E-2</v>
      </c>
    </row>
    <row r="9" spans="2:12">
      <c r="C9" s="16"/>
      <c r="D9" s="14"/>
      <c r="E9" s="9"/>
      <c r="F9" s="7"/>
      <c r="G9" s="7"/>
      <c r="H9" s="7"/>
      <c r="I9" s="7"/>
      <c r="J9" s="1"/>
      <c r="K9" s="1"/>
    </row>
    <row r="10" spans="2:12">
      <c r="C10" s="14">
        <v>50000</v>
      </c>
      <c r="D10" s="14" t="s">
        <v>10</v>
      </c>
      <c r="E10" s="9">
        <f t="shared" si="0"/>
        <v>652327</v>
      </c>
      <c r="F10" s="7">
        <v>570292</v>
      </c>
      <c r="G10" s="7">
        <v>30178</v>
      </c>
      <c r="H10" s="7">
        <v>10396</v>
      </c>
      <c r="I10" s="7">
        <v>40572</v>
      </c>
      <c r="J10" s="1">
        <v>41463</v>
      </c>
      <c r="K10" s="1">
        <f t="shared" si="1"/>
        <v>82035</v>
      </c>
      <c r="L10" s="11">
        <f t="shared" si="2"/>
        <v>0.12575748052740421</v>
      </c>
    </row>
    <row r="11" spans="2:12">
      <c r="C11" s="16"/>
      <c r="D11" s="14" t="s">
        <v>11</v>
      </c>
      <c r="E11" s="9">
        <f t="shared" si="0"/>
        <v>667648</v>
      </c>
      <c r="F11" s="7">
        <v>521478</v>
      </c>
      <c r="G11" s="7">
        <v>74381</v>
      </c>
      <c r="H11" s="7">
        <v>16278</v>
      </c>
      <c r="I11" s="7">
        <v>90659</v>
      </c>
      <c r="J11" s="1">
        <v>55511</v>
      </c>
      <c r="K11" s="1">
        <f t="shared" si="1"/>
        <v>146170</v>
      </c>
      <c r="L11" s="11">
        <f t="shared" si="2"/>
        <v>0.21893273101993865</v>
      </c>
    </row>
    <row r="12" spans="2:12">
      <c r="C12" s="16"/>
      <c r="D12" s="18" t="s">
        <v>12</v>
      </c>
      <c r="E12" s="28">
        <f t="shared" si="0"/>
        <v>649256</v>
      </c>
      <c r="F12" s="19">
        <v>560674</v>
      </c>
      <c r="G12" s="19">
        <v>30178</v>
      </c>
      <c r="H12" s="19">
        <v>10723</v>
      </c>
      <c r="I12" s="19">
        <v>40900</v>
      </c>
      <c r="J12" s="20">
        <v>47682</v>
      </c>
      <c r="K12" s="20">
        <f t="shared" si="1"/>
        <v>88582</v>
      </c>
      <c r="L12" s="21">
        <f t="shared" si="2"/>
        <v>0.13643616693569255</v>
      </c>
    </row>
    <row r="13" spans="2:12">
      <c r="C13" s="16"/>
      <c r="D13" s="14"/>
      <c r="E13" s="9"/>
      <c r="F13" s="7"/>
      <c r="G13" s="7"/>
      <c r="H13" s="7"/>
      <c r="I13" s="7"/>
      <c r="J13" s="1"/>
      <c r="K13" s="1"/>
    </row>
    <row r="14" spans="2:12">
      <c r="C14" s="14">
        <v>250000</v>
      </c>
      <c r="D14" s="14" t="s">
        <v>10</v>
      </c>
      <c r="E14" s="9">
        <f t="shared" si="0"/>
        <v>2483565.3907980029</v>
      </c>
      <c r="F14" s="7">
        <v>1705274.3907980029</v>
      </c>
      <c r="G14" s="7">
        <v>97661.608241929993</v>
      </c>
      <c r="H14" s="7">
        <v>359701.16097794787</v>
      </c>
      <c r="I14" s="7">
        <v>457361</v>
      </c>
      <c r="J14" s="1">
        <v>320930</v>
      </c>
      <c r="K14" s="1">
        <f t="shared" si="1"/>
        <v>778291</v>
      </c>
      <c r="L14" s="11">
        <f t="shared" si="2"/>
        <v>0.31337648804564983</v>
      </c>
    </row>
    <row r="15" spans="2:12">
      <c r="C15" s="16"/>
      <c r="D15" s="14" t="s">
        <v>11</v>
      </c>
      <c r="E15" s="9">
        <f t="shared" si="0"/>
        <v>2497897</v>
      </c>
      <c r="F15" s="7">
        <v>1351125</v>
      </c>
      <c r="G15" s="7">
        <v>235097</v>
      </c>
      <c r="H15" s="7">
        <v>472021</v>
      </c>
      <c r="I15" s="7">
        <v>707119</v>
      </c>
      <c r="J15" s="1">
        <v>439653</v>
      </c>
      <c r="K15" s="1">
        <f t="shared" si="1"/>
        <v>1146772</v>
      </c>
      <c r="L15" s="11">
        <f t="shared" si="2"/>
        <v>0.45909499070618204</v>
      </c>
    </row>
    <row r="16" spans="2:12">
      <c r="C16" s="16"/>
      <c r="D16" s="18" t="s">
        <v>12</v>
      </c>
      <c r="E16" s="28">
        <f t="shared" si="0"/>
        <v>2457603</v>
      </c>
      <c r="F16" s="19">
        <v>1595139</v>
      </c>
      <c r="G16" s="19">
        <v>98602</v>
      </c>
      <c r="H16" s="19">
        <v>387099</v>
      </c>
      <c r="I16" s="19">
        <v>485701</v>
      </c>
      <c r="J16" s="20">
        <v>376763</v>
      </c>
      <c r="K16" s="20">
        <f t="shared" si="1"/>
        <v>862464</v>
      </c>
      <c r="L16" s="21">
        <f t="shared" si="2"/>
        <v>0.35093707161002002</v>
      </c>
    </row>
    <row r="17" spans="3:12">
      <c r="C17" s="16"/>
      <c r="D17" s="14"/>
      <c r="E17" s="9"/>
      <c r="F17" s="7"/>
      <c r="G17" s="7"/>
      <c r="H17" s="7"/>
      <c r="I17" s="7"/>
      <c r="J17" s="1"/>
      <c r="K17" s="1"/>
    </row>
    <row r="18" spans="3:12">
      <c r="C18" s="14">
        <v>1000000</v>
      </c>
      <c r="D18" s="14" t="s">
        <v>10</v>
      </c>
      <c r="E18" s="9">
        <f t="shared" si="0"/>
        <v>8761374</v>
      </c>
      <c r="F18" s="7">
        <v>4585948</v>
      </c>
      <c r="G18" s="7">
        <v>503599</v>
      </c>
      <c r="H18" s="7">
        <v>2382895</v>
      </c>
      <c r="I18" s="7">
        <v>2886493</v>
      </c>
      <c r="J18" s="1">
        <v>1288933</v>
      </c>
      <c r="K18" s="1">
        <f t="shared" si="1"/>
        <v>4175426</v>
      </c>
      <c r="L18" s="11">
        <f t="shared" si="2"/>
        <v>0.47657205365277183</v>
      </c>
    </row>
    <row r="19" spans="3:12">
      <c r="C19" s="16"/>
      <c r="D19" s="14" t="s">
        <v>11</v>
      </c>
      <c r="E19" s="9">
        <f t="shared" si="0"/>
        <v>8734591</v>
      </c>
      <c r="F19" s="7">
        <v>3182124</v>
      </c>
      <c r="G19" s="7">
        <v>818046</v>
      </c>
      <c r="H19" s="7">
        <v>3082690</v>
      </c>
      <c r="I19" s="7">
        <v>3900736</v>
      </c>
      <c r="J19" s="1">
        <v>1651731</v>
      </c>
      <c r="K19" s="1">
        <f t="shared" si="1"/>
        <v>5552467</v>
      </c>
      <c r="L19" s="11">
        <f t="shared" si="2"/>
        <v>0.63568712032423724</v>
      </c>
    </row>
    <row r="20" spans="3:12">
      <c r="C20" s="16"/>
      <c r="D20" s="18" t="s">
        <v>12</v>
      </c>
      <c r="E20" s="28">
        <f t="shared" si="0"/>
        <v>8684981</v>
      </c>
      <c r="F20" s="19">
        <v>4230087</v>
      </c>
      <c r="G20" s="19">
        <v>524968</v>
      </c>
      <c r="H20" s="19">
        <v>2464370</v>
      </c>
      <c r="I20" s="19">
        <v>2989341</v>
      </c>
      <c r="J20" s="20">
        <v>1465553</v>
      </c>
      <c r="K20" s="20">
        <f t="shared" si="1"/>
        <v>4454894</v>
      </c>
      <c r="L20" s="21">
        <f t="shared" si="2"/>
        <v>0.51294228507811357</v>
      </c>
    </row>
    <row r="21" spans="3:12">
      <c r="C21" s="16"/>
      <c r="D21" s="14"/>
      <c r="E21" s="9"/>
      <c r="F21" s="7"/>
      <c r="G21" s="7"/>
      <c r="H21" s="7"/>
      <c r="I21" s="7"/>
      <c r="J21" s="1"/>
      <c r="K21" s="1"/>
    </row>
    <row r="22" spans="3:12">
      <c r="C22" s="14" t="s">
        <v>16</v>
      </c>
      <c r="D22" s="14" t="s">
        <v>10</v>
      </c>
      <c r="E22" s="9">
        <f t="shared" si="0"/>
        <v>12759786</v>
      </c>
      <c r="F22" s="7">
        <v>7604472</v>
      </c>
      <c r="G22" s="7">
        <v>588619</v>
      </c>
      <c r="H22" s="7">
        <v>1980885</v>
      </c>
      <c r="I22" s="7">
        <v>2569505</v>
      </c>
      <c r="J22" s="1">
        <v>2585809</v>
      </c>
      <c r="K22" s="1">
        <f t="shared" si="1"/>
        <v>5155314</v>
      </c>
      <c r="L22" s="11">
        <f t="shared" si="2"/>
        <v>0.40402824937659615</v>
      </c>
    </row>
    <row r="23" spans="3:12">
      <c r="D23" s="14" t="s">
        <v>11</v>
      </c>
      <c r="E23" s="9">
        <f t="shared" si="0"/>
        <v>12176333</v>
      </c>
      <c r="F23" s="7">
        <v>5722631</v>
      </c>
      <c r="G23" s="7">
        <v>602131</v>
      </c>
      <c r="H23" s="7">
        <v>2088365</v>
      </c>
      <c r="I23" s="7">
        <v>2690501</v>
      </c>
      <c r="J23" s="1">
        <v>3763201</v>
      </c>
      <c r="K23" s="1">
        <f t="shared" si="1"/>
        <v>6453702</v>
      </c>
      <c r="L23" s="11">
        <f t="shared" si="2"/>
        <v>0.53002016288483567</v>
      </c>
    </row>
    <row r="24" spans="3:12">
      <c r="D24" s="18" t="s">
        <v>12</v>
      </c>
      <c r="E24" s="28">
        <f t="shared" si="0"/>
        <v>12629743</v>
      </c>
      <c r="F24" s="20">
        <v>7076035</v>
      </c>
      <c r="G24" s="20">
        <v>618717</v>
      </c>
      <c r="H24" s="20">
        <v>2063662</v>
      </c>
      <c r="I24" s="20">
        <v>2682382</v>
      </c>
      <c r="J24" s="20">
        <v>2871326</v>
      </c>
      <c r="K24" s="20">
        <f t="shared" si="1"/>
        <v>5553708</v>
      </c>
      <c r="L24" s="21">
        <f t="shared" si="2"/>
        <v>0.43973246328131932</v>
      </c>
    </row>
    <row r="26" spans="3:12">
      <c r="C26" s="6"/>
      <c r="D26" s="15"/>
    </row>
    <row r="30" spans="3:12">
      <c r="D30" s="4"/>
      <c r="E30" s="17"/>
      <c r="L30" s="4"/>
    </row>
  </sheetData>
  <sheetProtection password="E5B0" sheet="1" objects="1" scenarios="1"/>
  <mergeCells count="1">
    <mergeCell ref="C2:L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tabSelected="1" topLeftCell="C10" workbookViewId="0">
      <selection activeCell="C50" sqref="C50"/>
    </sheetView>
  </sheetViews>
  <sheetFormatPr baseColWidth="10" defaultColWidth="8.83203125" defaultRowHeight="14" x14ac:dyDescent="0"/>
  <cols>
    <col min="2" max="2" width="13.5" bestFit="1" customWidth="1"/>
    <col min="3" max="3" width="19.1640625" bestFit="1" customWidth="1"/>
    <col min="4" max="4" width="16.33203125" bestFit="1" customWidth="1"/>
    <col min="5" max="5" width="22.1640625" bestFit="1" customWidth="1"/>
    <col min="7" max="7" width="12.83203125" customWidth="1"/>
    <col min="8" max="8" width="13.5" customWidth="1"/>
    <col min="9" max="9" width="30.33203125" bestFit="1" customWidth="1"/>
  </cols>
  <sheetData>
    <row r="2" spans="2:9">
      <c r="B2" t="s">
        <v>19</v>
      </c>
      <c r="H2" s="4" t="s">
        <v>21</v>
      </c>
    </row>
    <row r="3" spans="2:9">
      <c r="B3" t="s">
        <v>0</v>
      </c>
      <c r="C3" t="s">
        <v>13</v>
      </c>
      <c r="D3" t="s">
        <v>1</v>
      </c>
      <c r="E3" t="s">
        <v>22</v>
      </c>
      <c r="H3" s="4" t="s">
        <v>0</v>
      </c>
      <c r="I3" t="s">
        <v>20</v>
      </c>
    </row>
    <row r="4" spans="2:9">
      <c r="H4" s="5">
        <v>12500</v>
      </c>
      <c r="I4" s="1">
        <v>-446</v>
      </c>
    </row>
    <row r="5" spans="2:9">
      <c r="B5">
        <v>12500</v>
      </c>
      <c r="C5" t="s">
        <v>10</v>
      </c>
      <c r="D5" s="5">
        <v>232242</v>
      </c>
      <c r="H5" s="5">
        <v>50000</v>
      </c>
      <c r="I5" s="1">
        <v>-63238</v>
      </c>
    </row>
    <row r="6" spans="2:9">
      <c r="C6" t="s">
        <v>11</v>
      </c>
      <c r="D6" s="5">
        <v>231796</v>
      </c>
      <c r="E6" s="5">
        <f>D5-D6</f>
        <v>446</v>
      </c>
      <c r="H6" s="5">
        <v>250000</v>
      </c>
      <c r="I6" s="1">
        <v>-595309</v>
      </c>
    </row>
    <row r="7" spans="2:9">
      <c r="C7" t="s">
        <v>12</v>
      </c>
      <c r="D7" s="5">
        <v>217482</v>
      </c>
      <c r="H7" s="5">
        <v>1000000</v>
      </c>
      <c r="I7" s="1">
        <v>-2991899</v>
      </c>
    </row>
    <row r="8" spans="2:9">
      <c r="D8" s="5"/>
      <c r="H8" s="5" t="s">
        <v>16</v>
      </c>
      <c r="I8" s="1">
        <v>-3899320</v>
      </c>
    </row>
    <row r="9" spans="2:9">
      <c r="B9">
        <v>50000</v>
      </c>
      <c r="C9" t="s">
        <v>10</v>
      </c>
      <c r="D9" s="5">
        <v>675580</v>
      </c>
      <c r="H9" s="5"/>
    </row>
    <row r="10" spans="2:9">
      <c r="C10" t="s">
        <v>11</v>
      </c>
      <c r="D10" s="5">
        <v>612342</v>
      </c>
      <c r="E10" s="5">
        <f>D9-D10</f>
        <v>63238</v>
      </c>
      <c r="G10" s="4"/>
    </row>
    <row r="11" spans="2:9">
      <c r="C11" t="s">
        <v>12</v>
      </c>
      <c r="D11" s="5">
        <v>645435</v>
      </c>
      <c r="G11" s="4"/>
    </row>
    <row r="12" spans="2:9">
      <c r="D12" s="5"/>
      <c r="G12" s="4"/>
    </row>
    <row r="13" spans="2:9">
      <c r="B13">
        <v>250000</v>
      </c>
      <c r="C13" t="s">
        <v>10</v>
      </c>
      <c r="D13" s="5">
        <v>2796245</v>
      </c>
    </row>
    <row r="14" spans="2:9">
      <c r="C14" t="s">
        <v>11</v>
      </c>
      <c r="D14" s="5">
        <v>2200936</v>
      </c>
      <c r="E14" s="5">
        <f>D13-D14</f>
        <v>595309</v>
      </c>
      <c r="G14" s="4"/>
    </row>
    <row r="15" spans="2:9">
      <c r="C15" t="s">
        <v>12</v>
      </c>
      <c r="D15" s="5">
        <v>2424990</v>
      </c>
      <c r="G15" s="4"/>
    </row>
    <row r="16" spans="2:9">
      <c r="D16" s="5"/>
      <c r="G16" s="4"/>
    </row>
    <row r="17" spans="2:7">
      <c r="B17">
        <v>1000000</v>
      </c>
      <c r="C17" t="s">
        <v>10</v>
      </c>
      <c r="D17" s="5">
        <v>8414605</v>
      </c>
    </row>
    <row r="18" spans="2:7">
      <c r="C18" t="s">
        <v>11</v>
      </c>
      <c r="D18" s="5">
        <v>5422706</v>
      </c>
      <c r="E18" s="5">
        <f>D17-D18</f>
        <v>2991899</v>
      </c>
      <c r="G18" s="4"/>
    </row>
    <row r="19" spans="2:7">
      <c r="C19" t="s">
        <v>12</v>
      </c>
      <c r="D19" s="5">
        <v>6319883</v>
      </c>
      <c r="G19" s="4"/>
    </row>
    <row r="20" spans="2:7">
      <c r="D20" s="5"/>
      <c r="G20" s="4"/>
    </row>
    <row r="21" spans="2:7">
      <c r="B21" t="s">
        <v>16</v>
      </c>
      <c r="C21" t="s">
        <v>10</v>
      </c>
      <c r="D21" s="5">
        <v>12643413</v>
      </c>
    </row>
    <row r="22" spans="2:7">
      <c r="C22" t="s">
        <v>11</v>
      </c>
      <c r="D22" s="5">
        <v>8744093</v>
      </c>
      <c r="E22" s="5">
        <f>D21-D22</f>
        <v>3899320</v>
      </c>
    </row>
    <row r="23" spans="2:7">
      <c r="C23" t="s">
        <v>12</v>
      </c>
      <c r="D23" s="5">
        <v>10460194</v>
      </c>
    </row>
  </sheetData>
  <sheetProtection password="E5B0" sheet="1" objects="1" scenarios="1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30</vt:lpstr>
      <vt:lpstr>45</vt:lpstr>
      <vt:lpstr>60 </vt:lpstr>
      <vt:lpstr>Charts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Rizqi Rachmat</cp:lastModifiedBy>
  <cp:lastPrinted>2015-06-08T19:48:39Z</cp:lastPrinted>
  <dcterms:created xsi:type="dcterms:W3CDTF">2014-03-28T15:13:06Z</dcterms:created>
  <dcterms:modified xsi:type="dcterms:W3CDTF">2015-06-08T20:56:03Z</dcterms:modified>
</cp:coreProperties>
</file>